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OGRAMATICA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M23" i="1" l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6" i="1" l="1"/>
  <c r="J26" i="1"/>
  <c r="I26" i="1"/>
  <c r="H26" i="1"/>
  <c r="G26" i="1"/>
  <c r="M26" i="1" l="1"/>
  <c r="M9" i="1"/>
  <c r="K35" i="1"/>
  <c r="I35" i="1"/>
  <c r="H35" i="1"/>
  <c r="J35" i="1"/>
  <c r="G35" i="1"/>
  <c r="L26" i="1"/>
  <c r="L9" i="1"/>
  <c r="L35" i="1" l="1"/>
  <c r="M35" i="1"/>
</calcChain>
</file>

<file path=xl/sharedStrings.xml><?xml version="1.0" encoding="utf-8"?>
<sst xmlns="http://schemas.openxmlformats.org/spreadsheetml/2006/main" count="54" uniqueCount="48">
  <si>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</si>
  <si>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</si>
  <si>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</si>
  <si>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</si>
  <si>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</si>
  <si>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</si>
  <si>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</si>
  <si>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</si>
  <si>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</si>
  <si>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</si>
  <si>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</si>
  <si>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</si>
  <si>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</si>
  <si>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</si>
  <si>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</si>
  <si>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</si>
  <si>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</si>
  <si>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</si>
  <si>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</si>
  <si>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</si>
  <si>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</si>
  <si>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G1078</t>
  </si>
  <si>
    <t>ADMINISTRACIÓN DE LOS RECURSOS HUMANOS, MATERIALES, FINANCIEROS Y DE SERVICIOS DEL ITSUR</t>
  </si>
  <si>
    <t>CAMARAS FOTOGRAFICAS Y DE VIDEO</t>
  </si>
  <si>
    <t>P0588</t>
  </si>
  <si>
    <t>ADMINISTRACIÓN  E IMPARTICIÓN DE LOS SERVICIOS EDUCATIVOS EXISTENTES EN ITSUR</t>
  </si>
  <si>
    <t>MUEBLES DE OFICINA Y ESTANTERIA</t>
  </si>
  <si>
    <t>EQUIPO MEDICO Y DE LABORATORIO</t>
  </si>
  <si>
    <t>EQUIPOS DE GENERACION ELECTRICA, APARATOS Y ACCESO</t>
  </si>
  <si>
    <t>HERRAMIENTAS Y MAQUINAS-HERRAMIENTA</t>
  </si>
  <si>
    <t>PATENTES</t>
  </si>
  <si>
    <t>P0596</t>
  </si>
  <si>
    <t>MANTENIMIENTO DE LA INFRAESTRUCTURA FÍSICA Y MOBILIARIO DEL ITSUR</t>
  </si>
  <si>
    <t>OTROS MOBILIARIOS Y EQUIPOS DE ADMINISTRACION</t>
  </si>
  <si>
    <t>P2971</t>
  </si>
  <si>
    <t>ADMINISTRACIÓN Y OPERACIÓN DE SERVICIOS DE INFRAESTRUCTURA DE TI EN EL ITSUR</t>
  </si>
  <si>
    <t>EQUIPO DE COMPUTO Y DE TECNOLOGIAS DE LA INFORMACI</t>
  </si>
  <si>
    <t>EQUIPO Y APARATOS AUDIOVISUALES</t>
  </si>
  <si>
    <t>Q0581</t>
  </si>
  <si>
    <t>ITSUR EN URIANGATO</t>
  </si>
  <si>
    <t>INSTRUMENTAL MEDICO Y DE LABORATORIO</t>
  </si>
  <si>
    <t>OTROS EQUIPOS</t>
  </si>
  <si>
    <t>Gerardo Gámez García</t>
  </si>
  <si>
    <t>Director General</t>
  </si>
  <si>
    <t>Director de Planeación y Vinculación</t>
  </si>
  <si>
    <t>EDIFICACION NO HABITACIONAL</t>
  </si>
  <si>
    <t>Carlos Romero Villegas</t>
  </si>
  <si>
    <t>INSTITUTO TECNOLOGICO SUPERIOR DEL SUR DE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</si>
</sst>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8" fillId="0" borderId="0" xfId="4" applyFont="1" applyFill="1" applyBorder="1" applyAlignment="1" applyProtection="1">
      <alignment vertical="top" wrapText="1"/>
    </xf>
    <xf numFmtId="0" fontId="5" fillId="0" borderId="8" xfId="0" applyFont="1" applyFill="1" applyBorder="1"/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tabSelected="1" topLeftCell="C1" zoomScaleNormal="100" workbookViewId="0">
      <selection activeCell="I14" sqref="I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4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13.15" customHeight="1" x14ac:dyDescent="0.2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ht="25.5" customHeight="1" x14ac:dyDescent="0.2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15" customHeight="1" x14ac:dyDescent="0.2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x14ac:dyDescent="0.2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15" customHeight="1" x14ac:dyDescent="0.2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15" customHeight="1" x14ac:dyDescent="0.2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5230</v>
      </c>
      <c r="F9" s="30" t="s">
        <v>23</v>
      </c>
      <c r="G9" s="35">
        <f t="shared" ref="G9:G23" si="0">+H9</f>
        <v>0</v>
      </c>
      <c r="H9" s="36">
        <v>0</v>
      </c>
      <c r="I9" s="36">
        <v>47025</v>
      </c>
      <c r="J9" s="36">
        <v>47025</v>
      </c>
      <c r="K9" s="36">
        <v>47025</v>
      </c>
      <c r="L9" s="37">
        <f t="shared" ref="L9:L23" si="1">IFERROR(K9/H9,0)</f>
        <v>0</v>
      </c>
      <c r="M9" s="38">
        <f t="shared" ref="M9:M23" si="2">IFERROR(K9/I9,0)</f>
        <v>1</v>
      </c>
    </row>
    <row r="10" spans="2:13" ht="22.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25000</v>
      </c>
      <c r="H10" s="36">
        <v>25000</v>
      </c>
      <c r="I10" s="36">
        <v>25000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5230</v>
      </c>
      <c r="F11" s="30" t="s">
        <v>23</v>
      </c>
      <c r="G11" s="35">
        <f t="shared" si="0"/>
        <v>250000</v>
      </c>
      <c r="H11" s="36">
        <v>250000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5310</v>
      </c>
      <c r="F12" s="30" t="s">
        <v>27</v>
      </c>
      <c r="G12" s="35">
        <f t="shared" si="0"/>
        <v>220000</v>
      </c>
      <c r="H12" s="36">
        <v>220000</v>
      </c>
      <c r="I12" s="36">
        <v>470000</v>
      </c>
      <c r="J12" s="36">
        <v>176598</v>
      </c>
      <c r="K12" s="36">
        <v>176598</v>
      </c>
      <c r="L12" s="37">
        <f t="shared" si="1"/>
        <v>0.80271818181818178</v>
      </c>
      <c r="M12" s="38">
        <f t="shared" si="2"/>
        <v>0.37574042553191489</v>
      </c>
    </row>
    <row r="13" spans="2:13" ht="22.5" x14ac:dyDescent="0.2">
      <c r="B13" s="32"/>
      <c r="C13" s="33"/>
      <c r="D13" s="34"/>
      <c r="E13" s="29">
        <v>5660</v>
      </c>
      <c r="F13" s="30" t="s">
        <v>28</v>
      </c>
      <c r="G13" s="35">
        <f t="shared" si="0"/>
        <v>50000</v>
      </c>
      <c r="H13" s="36">
        <v>50000</v>
      </c>
      <c r="I13" s="36">
        <v>137041.29999999999</v>
      </c>
      <c r="J13" s="36">
        <v>87041.22</v>
      </c>
      <c r="K13" s="36">
        <v>87041.22</v>
      </c>
      <c r="L13" s="37">
        <f t="shared" si="1"/>
        <v>1.7408243999999999</v>
      </c>
      <c r="M13" s="38">
        <f t="shared" si="2"/>
        <v>0.63514590127209836</v>
      </c>
    </row>
    <row r="14" spans="2:13" x14ac:dyDescent="0.2">
      <c r="B14" s="32"/>
      <c r="C14" s="33"/>
      <c r="D14" s="34"/>
      <c r="E14" s="29">
        <v>5670</v>
      </c>
      <c r="F14" s="30" t="s">
        <v>29</v>
      </c>
      <c r="G14" s="35">
        <f t="shared" si="0"/>
        <v>100000</v>
      </c>
      <c r="H14" s="36">
        <v>100000</v>
      </c>
      <c r="I14" s="36">
        <v>120819.92</v>
      </c>
      <c r="J14" s="36">
        <v>116820</v>
      </c>
      <c r="K14" s="36">
        <v>103820</v>
      </c>
      <c r="L14" s="37">
        <f t="shared" si="1"/>
        <v>1.0382</v>
      </c>
      <c r="M14" s="38">
        <f t="shared" si="2"/>
        <v>0.85929538771421132</v>
      </c>
    </row>
    <row r="15" spans="2:13" x14ac:dyDescent="0.2">
      <c r="B15" s="32"/>
      <c r="C15" s="33"/>
      <c r="D15" s="34"/>
      <c r="E15" s="29">
        <v>5920</v>
      </c>
      <c r="F15" s="30" t="s">
        <v>30</v>
      </c>
      <c r="G15" s="35">
        <f t="shared" si="0"/>
        <v>4000</v>
      </c>
      <c r="H15" s="36">
        <v>4000</v>
      </c>
      <c r="I15" s="36">
        <v>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 t="s">
        <v>31</v>
      </c>
      <c r="C16" s="33"/>
      <c r="D16" s="34" t="s">
        <v>32</v>
      </c>
      <c r="E16" s="29">
        <v>5110</v>
      </c>
      <c r="F16" s="30" t="s">
        <v>26</v>
      </c>
      <c r="G16" s="35">
        <f t="shared" si="0"/>
        <v>66500</v>
      </c>
      <c r="H16" s="36">
        <v>66500</v>
      </c>
      <c r="I16" s="36">
        <v>66500</v>
      </c>
      <c r="J16" s="36">
        <v>51516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5190</v>
      </c>
      <c r="F17" s="30" t="s">
        <v>33</v>
      </c>
      <c r="G17" s="35">
        <f t="shared" si="0"/>
        <v>4900</v>
      </c>
      <c r="H17" s="36">
        <v>4900</v>
      </c>
      <c r="I17" s="36">
        <v>4900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34</v>
      </c>
      <c r="C18" s="33"/>
      <c r="D18" s="34" t="s">
        <v>35</v>
      </c>
      <c r="E18" s="29">
        <v>5150</v>
      </c>
      <c r="F18" s="30" t="s">
        <v>36</v>
      </c>
      <c r="G18" s="35">
        <f t="shared" si="0"/>
        <v>262000</v>
      </c>
      <c r="H18" s="36">
        <v>262000</v>
      </c>
      <c r="I18" s="36">
        <v>262000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5190</v>
      </c>
      <c r="F19" s="30" t="s">
        <v>33</v>
      </c>
      <c r="G19" s="35">
        <f t="shared" si="0"/>
        <v>3500</v>
      </c>
      <c r="H19" s="36">
        <v>3500</v>
      </c>
      <c r="I19" s="36">
        <v>3500</v>
      </c>
      <c r="J19" s="36">
        <v>1997.77</v>
      </c>
      <c r="K19" s="36">
        <v>1997.77</v>
      </c>
      <c r="L19" s="37">
        <f t="shared" si="1"/>
        <v>0.57079142857142862</v>
      </c>
      <c r="M19" s="38">
        <f t="shared" si="2"/>
        <v>0.57079142857142862</v>
      </c>
    </row>
    <row r="20" spans="2:13" x14ac:dyDescent="0.2">
      <c r="B20" s="32"/>
      <c r="C20" s="33"/>
      <c r="D20" s="34"/>
      <c r="E20" s="29">
        <v>5210</v>
      </c>
      <c r="F20" s="30" t="s">
        <v>37</v>
      </c>
      <c r="G20" s="35">
        <f t="shared" si="0"/>
        <v>50000</v>
      </c>
      <c r="H20" s="36">
        <v>50000</v>
      </c>
      <c r="I20" s="36">
        <v>50000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29</v>
      </c>
      <c r="G21" s="35">
        <f t="shared" si="0"/>
        <v>8000</v>
      </c>
      <c r="H21" s="36">
        <v>8000</v>
      </c>
      <c r="I21" s="36">
        <v>8000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38</v>
      </c>
      <c r="C22" s="33"/>
      <c r="D22" s="34" t="s">
        <v>39</v>
      </c>
      <c r="E22" s="29">
        <v>5320</v>
      </c>
      <c r="F22" s="30" t="s">
        <v>40</v>
      </c>
      <c r="G22" s="35">
        <f t="shared" si="0"/>
        <v>0</v>
      </c>
      <c r="H22" s="36">
        <v>0</v>
      </c>
      <c r="I22" s="36">
        <v>289104.48</v>
      </c>
      <c r="J22" s="36">
        <v>289104.48</v>
      </c>
      <c r="K22" s="36">
        <v>289104.48</v>
      </c>
      <c r="L22" s="37">
        <f t="shared" si="1"/>
        <v>0</v>
      </c>
      <c r="M22" s="38">
        <f t="shared" si="2"/>
        <v>1</v>
      </c>
    </row>
    <row r="23" spans="2:13" x14ac:dyDescent="0.2">
      <c r="B23" s="32"/>
      <c r="C23" s="33"/>
      <c r="D23" s="34"/>
      <c r="E23" s="29">
        <v>5690</v>
      </c>
      <c r="F23" s="30" t="s">
        <v>41</v>
      </c>
      <c r="G23" s="35">
        <f t="shared" si="0"/>
        <v>0</v>
      </c>
      <c r="H23" s="36">
        <v>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71" t="s">
        <v>14</v>
      </c>
      <c r="C26" s="72"/>
      <c r="D26" s="72"/>
      <c r="E26" s="72"/>
      <c r="F26" s="72"/>
      <c r="G26" s="7">
        <f>SUM(G9:G23)</f>
        <v>1043900</v>
      </c>
      <c r="H26" s="7">
        <f>SUM(H9:H23)</f>
        <v>1043900</v>
      </c>
      <c r="I26" s="7">
        <f>SUM(I9:I23)</f>
        <v>1487890.7000000002</v>
      </c>
      <c r="J26" s="7">
        <f>SUM(J9:J23)</f>
        <v>770102.47</v>
      </c>
      <c r="K26" s="7">
        <f>SUM(K9:K23)</f>
        <v>705586.47</v>
      </c>
      <c r="L26" s="8">
        <f>IFERROR(K26/H26,0)</f>
        <v>0.67591385190152309</v>
      </c>
      <c r="M26" s="9">
        <f>IFERROR(K26/I26,0)</f>
        <v>0.47421928909159783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73" t="s">
        <v>15</v>
      </c>
      <c r="C28" s="70"/>
      <c r="D28" s="70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70" t="s">
        <v>16</v>
      </c>
      <c r="D29" s="70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55" t="s">
        <v>38</v>
      </c>
      <c r="C31" s="33"/>
      <c r="D31" s="52" t="s">
        <v>39</v>
      </c>
      <c r="E31" s="53">
        <v>6220</v>
      </c>
      <c r="F31" s="52" t="s">
        <v>45</v>
      </c>
      <c r="G31" s="44">
        <v>0</v>
      </c>
      <c r="H31" s="44">
        <v>0</v>
      </c>
      <c r="I31" s="54">
        <v>2992119.54</v>
      </c>
      <c r="J31" s="44">
        <v>0</v>
      </c>
      <c r="K31" s="44">
        <v>0</v>
      </c>
      <c r="L31" s="41">
        <v>0</v>
      </c>
      <c r="M31" s="42">
        <v>0</v>
      </c>
    </row>
    <row r="32" spans="2:13" x14ac:dyDescent="0.2">
      <c r="B32" s="47"/>
      <c r="C32" s="48"/>
      <c r="D32" s="49"/>
      <c r="E32" s="50"/>
      <c r="F32" s="49"/>
      <c r="G32" s="49"/>
      <c r="H32" s="49"/>
      <c r="I32" s="49"/>
      <c r="J32" s="49"/>
      <c r="K32" s="49"/>
      <c r="L32" s="49"/>
      <c r="M32" s="51"/>
    </row>
    <row r="33" spans="2:13" x14ac:dyDescent="0.2">
      <c r="B33" s="71" t="s">
        <v>17</v>
      </c>
      <c r="C33" s="72"/>
      <c r="D33" s="72"/>
      <c r="E33" s="72"/>
      <c r="F33" s="72"/>
      <c r="G33" s="7">
        <v>0</v>
      </c>
      <c r="H33" s="7">
        <v>0</v>
      </c>
      <c r="I33" s="7">
        <f>+I31</f>
        <v>2992119.54</v>
      </c>
      <c r="J33" s="7">
        <v>0</v>
      </c>
      <c r="K33" s="7">
        <v>0</v>
      </c>
      <c r="L33" s="8">
        <v>0</v>
      </c>
      <c r="M33" s="9"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56" t="s">
        <v>18</v>
      </c>
      <c r="C35" s="57"/>
      <c r="D35" s="57"/>
      <c r="E35" s="57"/>
      <c r="F35" s="57"/>
      <c r="G35" s="10">
        <f>+G26+G33</f>
        <v>1043900</v>
      </c>
      <c r="H35" s="10">
        <f>+H26+H33</f>
        <v>1043900</v>
      </c>
      <c r="I35" s="10">
        <f>+I26+I33</f>
        <v>4480010.2400000002</v>
      </c>
      <c r="J35" s="10">
        <f>+J26+J33</f>
        <v>770102.47</v>
      </c>
      <c r="K35" s="10">
        <f>+K26+K33</f>
        <v>705586.47</v>
      </c>
      <c r="L35" s="11">
        <f>IFERROR(K35/H35,0)</f>
        <v>0.67591385190152309</v>
      </c>
      <c r="M35" s="12">
        <f>IFERROR(K35/I35,0)</f>
        <v>0.15749661991844016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  <row r="42" spans="2:13" x14ac:dyDescent="0.2">
      <c r="D42" s="14"/>
      <c r="F42" s="14"/>
    </row>
    <row r="43" spans="2:13" x14ac:dyDescent="0.2">
      <c r="D43" s="20" t="s">
        <v>46</v>
      </c>
      <c r="F43" s="20" t="s">
        <v>42</v>
      </c>
    </row>
    <row r="44" spans="2:13" x14ac:dyDescent="0.2">
      <c r="D44" s="20" t="s">
        <v>43</v>
      </c>
      <c r="F44" s="20" t="s">
        <v>44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3:F33"/>
  </mergeCells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2022-07-13T05:43:58Z</cp:lastPrinted>
  <dcterms:created xsi:type="dcterms:W3CDTF">2020-08-06T19:52:58Z</dcterms:created>
  <dcterms:modified xsi:type="dcterms:W3CDTF">2023-01-17T21:19:32Z</dcterms:modified>
</cp:coreProperties>
</file>