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G38" i="4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E40" i="4" s="1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G40" i="4" s="1"/>
  <c r="D22" i="4"/>
  <c r="F21" i="4"/>
  <c r="F40" i="4" s="1"/>
  <c r="E21" i="4"/>
  <c r="C21" i="4"/>
  <c r="C40" i="4" s="1"/>
  <c r="B21" i="4"/>
  <c r="G16" i="4"/>
  <c r="C16" i="4"/>
  <c r="E16" i="4"/>
  <c r="F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D21" i="4" l="1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<sst xmlns="http://schemas.openxmlformats.org/spreadsheetml/2006/main" count="66" uniqueCount="43">
  <si>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</si>
  <si>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</si>
  <si>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</si>
  <si>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</si>
  <si>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</si>
  <si>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</si>
  <si>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</si>
  <si>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</si>
  <si>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</si>
  <si>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</si>
  <si>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</si>
  <si>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</si>
  <si>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</si>
  <si>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</si>
  <si>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</si>
  <si>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</si>
  <si>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</si>
  <si>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</si>
  <si>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</si>
  <si>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</si>
  <si>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</si>
  <si>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</si>
  <si>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</si>
  <si>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</si>
  <si>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</si>
  <si>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</si>
  <si>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</si>
  <si>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</si>
  <si>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</si>
  <si>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</si>
  <si>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</si>
  <si>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</si>
  <si>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</si>
  <si>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</si>
  <si>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</si>
  <si>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</si>
  <si>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</si>
  <si>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</si>
  <si>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TECNOLÓGICO SUPERIOR DEL SUR DE GUANAJUATO
Estado Analítico de Ingresos
Del 01 de enero al 31 de marzo de 2022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</si>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</sst>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2" t="s">
        <v>38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756974.56</v>
      </c>
      <c r="D11" s="28">
        <f t="shared" si="0"/>
        <v>10616587.560000001</v>
      </c>
      <c r="E11" s="28">
        <v>3743444.13</v>
      </c>
      <c r="F11" s="28">
        <v>3743444.13</v>
      </c>
      <c r="G11" s="28">
        <f t="shared" si="1"/>
        <v>-6116168.8700000001</v>
      </c>
    </row>
    <row r="12" spans="1:7" ht="22.5" x14ac:dyDescent="0.2">
      <c r="A12" s="41" t="s">
        <v>21</v>
      </c>
      <c r="B12" s="28">
        <v>0</v>
      </c>
      <c r="C12" s="28">
        <v>27799620</v>
      </c>
      <c r="D12" s="28">
        <f t="shared" si="0"/>
        <v>27799620</v>
      </c>
      <c r="E12" s="28">
        <v>6947785</v>
      </c>
      <c r="F12" s="28">
        <v>6947785</v>
      </c>
      <c r="G12" s="28">
        <f t="shared" si="1"/>
        <v>6947785</v>
      </c>
    </row>
    <row r="13" spans="1:7" ht="22.5" x14ac:dyDescent="0.2">
      <c r="A13" s="41" t="s">
        <v>22</v>
      </c>
      <c r="B13" s="28">
        <v>27977226</v>
      </c>
      <c r="C13" s="28">
        <v>10255.120000000001</v>
      </c>
      <c r="D13" s="28">
        <f t="shared" si="0"/>
        <v>27987481.120000001</v>
      </c>
      <c r="E13" s="28">
        <v>8175728.6200000001</v>
      </c>
      <c r="F13" s="28">
        <v>8175728.6200000001</v>
      </c>
      <c r="G13" s="28">
        <f t="shared" si="1"/>
        <v>-19801497.379999999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28566849.68</v>
      </c>
      <c r="D16" s="11">
        <f t="shared" si="2"/>
        <v>66403688.680000007</v>
      </c>
      <c r="E16" s="11">
        <f t="shared" si="2"/>
        <v>18866957.75</v>
      </c>
      <c r="F16" s="11">
        <f t="shared" si="2"/>
        <v>18866957.75</v>
      </c>
      <c r="G16" s="9">
        <f>SUM(G5:G15)</f>
        <v>-18969881.25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37770498</v>
      </c>
      <c r="C31" s="32">
        <f t="shared" si="6"/>
        <v>598890.35999999987</v>
      </c>
      <c r="D31" s="32">
        <f t="shared" si="6"/>
        <v>38369388.359999999</v>
      </c>
      <c r="E31" s="32">
        <f t="shared" si="6"/>
        <v>37860325.960000001</v>
      </c>
      <c r="F31" s="32">
        <f t="shared" si="6"/>
        <v>37860325.960000001</v>
      </c>
      <c r="G31" s="32">
        <f t="shared" si="6"/>
        <v>89827.9599999981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28">
        <v>10733821</v>
      </c>
      <c r="C34" s="28">
        <v>-2134163.04</v>
      </c>
      <c r="D34" s="28">
        <f t="shared" ref="D34:D35" si="8">B34+C34</f>
        <v>8599657.9600000009</v>
      </c>
      <c r="E34" s="28">
        <v>8090595.5599999996</v>
      </c>
      <c r="F34" s="28">
        <v>8090595.5599999996</v>
      </c>
      <c r="G34" s="28">
        <f t="shared" si="7"/>
        <v>-2643225.4400000004</v>
      </c>
    </row>
    <row r="35" spans="1:7" ht="22.5" x14ac:dyDescent="0.2">
      <c r="A35" s="46" t="s">
        <v>22</v>
      </c>
      <c r="B35" s="28">
        <v>27036677</v>
      </c>
      <c r="C35" s="28">
        <v>2733053.4</v>
      </c>
      <c r="D35" s="28">
        <f t="shared" si="8"/>
        <v>29769730.399999999</v>
      </c>
      <c r="E35" s="28">
        <v>29769730.399999999</v>
      </c>
      <c r="F35" s="28">
        <v>29769730.399999999</v>
      </c>
      <c r="G35" s="28">
        <f t="shared" si="7"/>
        <v>2733053.3999999985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9">SUM(B38)</f>
        <v>0</v>
      </c>
      <c r="C37" s="32">
        <f t="shared" si="9"/>
        <v>0</v>
      </c>
      <c r="D37" s="32">
        <f t="shared" si="9"/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37770498</v>
      </c>
      <c r="C40" s="11">
        <f t="shared" ref="C40:F40" si="10">C21+C31+C37</f>
        <v>598890.35999999987</v>
      </c>
      <c r="D40" s="11">
        <f t="shared" si="10"/>
        <v>38369388.359999999</v>
      </c>
      <c r="E40" s="11">
        <f t="shared" si="10"/>
        <v>37860325.960000001</v>
      </c>
      <c r="F40" s="11">
        <f t="shared" si="10"/>
        <v>37860325.960000001</v>
      </c>
      <c r="G40" s="11">
        <f>G21+G31+G37</f>
        <v>89827.9599999981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39</v>
      </c>
      <c r="E50" s="49" t="s">
        <v>40</v>
      </c>
      <c r="F50" s="49"/>
      <c r="G50" s="49"/>
    </row>
    <row r="51" spans="1:7" s="33" customFormat="1" ht="12.75" x14ac:dyDescent="0.2">
      <c r="A51" s="35" t="s">
        <v>41</v>
      </c>
      <c r="E51" s="50" t="s">
        <v>42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2022-05-01T01:16:05Z</cp:lastPrinted>
  <dcterms:created xsi:type="dcterms:W3CDTF">2012-12-11T20:48:19Z</dcterms:created>
  <dcterms:modified xsi:type="dcterms:W3CDTF">2022-05-01T01:16:40Z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