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ASEG PUBLICACIÓN\INFORMACIÓN PRESUPUESTAL\"/>
    </mc:Choice>
  </mc:AlternateContent>
  <bookViews>
    <workbookView xWindow="0" yWindow="0" windowWidth="28800" windowHeight="12330" tabRatio="885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6" l="1"/>
  <c r="D56" i="6"/>
  <c r="D55" i="6"/>
  <c r="G55" i="6" s="1"/>
  <c r="G54" i="6"/>
  <c r="D54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G40" i="6"/>
  <c r="D40" i="6"/>
  <c r="D39" i="6"/>
  <c r="G39" i="6" s="1"/>
  <c r="G38" i="6"/>
  <c r="D38" i="6"/>
  <c r="D37" i="6"/>
  <c r="G37" i="6" s="1"/>
  <c r="G36" i="6"/>
  <c r="D36" i="6"/>
  <c r="D35" i="6"/>
  <c r="G35" i="6" s="1"/>
  <c r="G34" i="6"/>
  <c r="D34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G76" i="6" l="1"/>
  <c r="D76" i="6"/>
  <c r="D75" i="6"/>
  <c r="G75" i="6" s="1"/>
  <c r="G74" i="6"/>
  <c r="D74" i="6"/>
  <c r="D73" i="6"/>
  <c r="G73" i="6" s="1"/>
  <c r="G72" i="6"/>
  <c r="D72" i="6"/>
  <c r="D71" i="6"/>
  <c r="G71" i="6" s="1"/>
  <c r="G70" i="6"/>
  <c r="D70" i="6"/>
  <c r="F69" i="6"/>
  <c r="E69" i="6"/>
  <c r="C69" i="6"/>
  <c r="B69" i="6"/>
  <c r="D69" i="6" s="1"/>
  <c r="G69" i="6" s="1"/>
  <c r="G68" i="6"/>
  <c r="D68" i="6"/>
  <c r="D67" i="6"/>
  <c r="G67" i="6" s="1"/>
  <c r="G66" i="6"/>
  <c r="D66" i="6"/>
  <c r="F65" i="6"/>
  <c r="E65" i="6"/>
  <c r="C65" i="6"/>
  <c r="B65" i="6"/>
  <c r="D65" i="6" s="1"/>
  <c r="G65" i="6" s="1"/>
  <c r="G64" i="6"/>
  <c r="D64" i="6"/>
  <c r="D63" i="6"/>
  <c r="G63" i="6" s="1"/>
  <c r="G62" i="6"/>
  <c r="D62" i="6"/>
  <c r="D61" i="6"/>
  <c r="G61" i="6" s="1"/>
  <c r="G60" i="6"/>
  <c r="D60" i="6"/>
  <c r="D59" i="6"/>
  <c r="G59" i="6" s="1"/>
  <c r="G58" i="6"/>
  <c r="D58" i="6"/>
  <c r="F57" i="6"/>
  <c r="E57" i="6"/>
  <c r="C57" i="6"/>
  <c r="B57" i="6"/>
  <c r="D57" i="6" s="1"/>
  <c r="G57" i="6" s="1"/>
  <c r="F53" i="6"/>
  <c r="E53" i="6"/>
  <c r="C53" i="6"/>
  <c r="B53" i="6"/>
  <c r="D53" i="6" s="1"/>
  <c r="G53" i="6" s="1"/>
  <c r="F43" i="6"/>
  <c r="E43" i="6"/>
  <c r="C43" i="6"/>
  <c r="B43" i="6"/>
  <c r="F33" i="6"/>
  <c r="E33" i="6"/>
  <c r="C33" i="6"/>
  <c r="B33" i="6"/>
  <c r="D33" i="6" s="1"/>
  <c r="G33" i="6" s="1"/>
  <c r="F23" i="6"/>
  <c r="E23" i="6"/>
  <c r="C23" i="6"/>
  <c r="B23" i="6"/>
  <c r="D23" i="6" s="1"/>
  <c r="G23" i="6" s="1"/>
  <c r="F13" i="6"/>
  <c r="E13" i="6"/>
  <c r="C13" i="6"/>
  <c r="B13" i="6"/>
  <c r="D13" i="6" s="1"/>
  <c r="F5" i="6"/>
  <c r="E5" i="6"/>
  <c r="C5" i="6"/>
  <c r="B5" i="6"/>
  <c r="C77" i="6" l="1"/>
  <c r="D43" i="6"/>
  <c r="G43" i="6" s="1"/>
  <c r="F77" i="6"/>
  <c r="E77" i="6"/>
  <c r="G13" i="6"/>
  <c r="D5" i="6"/>
  <c r="B77" i="6"/>
  <c r="G5" i="6" l="1"/>
  <c r="G77" i="6" s="1"/>
  <c r="D77" i="6"/>
</calcChain>
</file>

<file path=xl/sharedStrings.xml><?xml version="1.0" encoding="utf-8"?>
<sst xmlns="http://schemas.openxmlformats.org/spreadsheetml/2006/main" count="89" uniqueCount="89">
  <si>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</si>
  <si>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</si>
  <si>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</si>
  <si>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</si>
  <si>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</si>
  <si>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</si>
  <si>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</si>
  <si>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</si>
  <si>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</si>
  <si>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</si>
  <si>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</si>
  <si>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</si>
  <si>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</si>
  <si>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</si>
  <si>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</si>
  <si>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</si>
  <si>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</si>
  <si>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</si>
  <si>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</si>
  <si>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</si>
  <si>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</si>
  <si>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</si>
  <si>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</si>
  <si>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</si>
  <si>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</si>
  <si>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</si>
  <si>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</si>
  <si>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</si>
  <si>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</si>
  <si>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</si>
  <si>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</si>
  <si>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</si>
  <si>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</si>
  <si>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</si>
  <si>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</si>
  <si>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</si>
  <si>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</si>
  <si>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</si>
  <si>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</si>
  <si>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</si>
  <si>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</si>
  <si>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</si>
  <si>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</si>
  <si>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</si>
  <si>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</si>
  <si>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</si>
  <si>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</si>
  <si>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</si>
  <si>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</si>
  <si>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</si>
  <si>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</si>
  <si>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</si>
  <si>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</si>
  <si>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</si>
  <si>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</si>
  <si>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</si>
  <si>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</si>
  <si>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</si>
  <si>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</si>
  <si>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</si>
  <si>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</si>
  <si>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</si>
  <si>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</si>
  <si>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</si>
  <si>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</si>
  <si>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</si>
  <si>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</si>
  <si>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</si>
  <si>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</si>
  <si>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</si>
  <si>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</si>
  <si>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</si>
  <si>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</si>
  <si>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</si>
  <si>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</si>
  <si>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</si>
  <si>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</si>
  <si>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</si>
  <si>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</si>
  <si>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</si>
  <si>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</si>
  <si>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</si>
  <si>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</si>
  <si>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</si>
  <si>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Verónica Guzmán Zavala</t>
  </si>
  <si>
    <t>Director General</t>
  </si>
  <si>
    <t>Subdirectora de Servicios Administrativos</t>
  </si>
  <si>
    <t>Carlos Romero Villegas</t>
  </si>
  <si>
    <t>Instituto Tecnológico Superior del Sur de Guanajuato
Estado Analítico del Ejercicio del Presupuesto de Egresos
Clasificación por Objeto del Gasto (Capítulo y Concepto)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</si>
</sst>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4" fontId="6" fillId="0" borderId="10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6" fillId="0" borderId="13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1" t="s">
        <v>88</v>
      </c>
      <c r="B1" s="22"/>
      <c r="C1" s="22"/>
      <c r="D1" s="22"/>
      <c r="E1" s="22"/>
      <c r="F1" s="22"/>
      <c r="G1" s="23"/>
    </row>
    <row r="2" spans="1:7" x14ac:dyDescent="0.2">
      <c r="A2" s="15"/>
      <c r="B2" s="4" t="s">
        <v>0</v>
      </c>
      <c r="C2" s="5"/>
      <c r="D2" s="5"/>
      <c r="E2" s="5"/>
      <c r="F2" s="6"/>
      <c r="G2" s="24" t="s">
        <v>7</v>
      </c>
    </row>
    <row r="3" spans="1:7" ht="24.95" customHeight="1" x14ac:dyDescent="0.2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7" t="s">
        <v>10</v>
      </c>
      <c r="B5" s="8">
        <f>SUM(B6:B12)</f>
        <v>26890916</v>
      </c>
      <c r="C5" s="8">
        <f>SUM(C6:C12)</f>
        <v>25964722</v>
      </c>
      <c r="D5" s="8">
        <f>B5+C5</f>
        <v>52855638</v>
      </c>
      <c r="E5" s="8">
        <f>SUM(E6:E12)</f>
        <v>32035220.389999997</v>
      </c>
      <c r="F5" s="8">
        <f>SUM(F6:F12)</f>
        <v>32035220.389999997</v>
      </c>
      <c r="G5" s="8">
        <f>D5-E5</f>
        <v>20820417.610000003</v>
      </c>
    </row>
    <row r="6" spans="1:7" x14ac:dyDescent="0.2">
      <c r="A6" s="18" t="s">
        <v>11</v>
      </c>
      <c r="B6" s="9">
        <v>15128778</v>
      </c>
      <c r="C6" s="9">
        <v>15001730</v>
      </c>
      <c r="D6" s="9">
        <f t="shared" ref="D6:D12" si="0">B6+C6</f>
        <v>30130508</v>
      </c>
      <c r="E6" s="9">
        <v>20104246.239999998</v>
      </c>
      <c r="F6" s="9">
        <v>20104246.239999998</v>
      </c>
      <c r="G6" s="9">
        <f t="shared" ref="G6:G12" si="1">D6-E6</f>
        <v>10026261.760000002</v>
      </c>
    </row>
    <row r="7" spans="1:7" x14ac:dyDescent="0.2">
      <c r="A7" s="18" t="s">
        <v>12</v>
      </c>
      <c r="B7" s="9">
        <v>1200000</v>
      </c>
      <c r="C7" s="9">
        <v>0</v>
      </c>
      <c r="D7" s="9">
        <f t="shared" si="0"/>
        <v>1200000</v>
      </c>
      <c r="E7" s="9">
        <v>650219.39</v>
      </c>
      <c r="F7" s="9">
        <v>650219.39</v>
      </c>
      <c r="G7" s="9">
        <f t="shared" si="1"/>
        <v>549780.61</v>
      </c>
    </row>
    <row r="8" spans="1:7" x14ac:dyDescent="0.2">
      <c r="A8" s="18" t="s">
        <v>13</v>
      </c>
      <c r="B8" s="9">
        <v>4443898</v>
      </c>
      <c r="C8" s="9">
        <v>4443898</v>
      </c>
      <c r="D8" s="9">
        <f t="shared" si="0"/>
        <v>8887796</v>
      </c>
      <c r="E8" s="9">
        <v>4131502.66</v>
      </c>
      <c r="F8" s="9">
        <v>4131502.66</v>
      </c>
      <c r="G8" s="9">
        <f t="shared" si="1"/>
        <v>4756293.34</v>
      </c>
    </row>
    <row r="9" spans="1:7" x14ac:dyDescent="0.2">
      <c r="A9" s="18" t="s">
        <v>14</v>
      </c>
      <c r="B9" s="9">
        <v>3518676</v>
      </c>
      <c r="C9" s="9">
        <v>3518676</v>
      </c>
      <c r="D9" s="9">
        <f t="shared" si="0"/>
        <v>7037352</v>
      </c>
      <c r="E9" s="9">
        <v>4519561.79</v>
      </c>
      <c r="F9" s="9">
        <v>4519561.79</v>
      </c>
      <c r="G9" s="9">
        <f t="shared" si="1"/>
        <v>2517790.21</v>
      </c>
    </row>
    <row r="10" spans="1:7" x14ac:dyDescent="0.2">
      <c r="A10" s="18" t="s">
        <v>15</v>
      </c>
      <c r="B10" s="9">
        <v>2599564</v>
      </c>
      <c r="C10" s="9">
        <v>1235616</v>
      </c>
      <c r="D10" s="9">
        <f t="shared" si="0"/>
        <v>3835180</v>
      </c>
      <c r="E10" s="9">
        <v>2409998.63</v>
      </c>
      <c r="F10" s="9">
        <v>2409998.63</v>
      </c>
      <c r="G10" s="9">
        <f t="shared" si="1"/>
        <v>1425181.37</v>
      </c>
    </row>
    <row r="11" spans="1:7" x14ac:dyDescent="0.2">
      <c r="A11" s="18" t="s">
        <v>16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</row>
    <row r="12" spans="1:7" x14ac:dyDescent="0.2">
      <c r="A12" s="18" t="s">
        <v>17</v>
      </c>
      <c r="B12" s="9">
        <v>0</v>
      </c>
      <c r="C12" s="9">
        <v>1764802</v>
      </c>
      <c r="D12" s="9">
        <f t="shared" si="0"/>
        <v>1764802</v>
      </c>
      <c r="E12" s="9">
        <v>219691.68</v>
      </c>
      <c r="F12" s="9">
        <v>219691.68</v>
      </c>
      <c r="G12" s="9">
        <f t="shared" si="1"/>
        <v>1545110.32</v>
      </c>
    </row>
    <row r="13" spans="1:7" x14ac:dyDescent="0.2">
      <c r="A13" s="7" t="s">
        <v>18</v>
      </c>
      <c r="B13" s="10">
        <f>SUM(B14:B22)</f>
        <v>3056786</v>
      </c>
      <c r="C13" s="10">
        <f>SUM(C14:C22)</f>
        <v>577604.86</v>
      </c>
      <c r="D13" s="10">
        <f t="shared" ref="D13:D69" si="2">B13+C13</f>
        <v>3634390.86</v>
      </c>
      <c r="E13" s="10">
        <f>SUM(E14:E22)</f>
        <v>766459.64999999991</v>
      </c>
      <c r="F13" s="10">
        <f>SUM(F14:F22)</f>
        <v>766459.64999999991</v>
      </c>
      <c r="G13" s="10">
        <f t="shared" ref="G13:G69" si="3">D13-E13</f>
        <v>2867931.21</v>
      </c>
    </row>
    <row r="14" spans="1:7" x14ac:dyDescent="0.2">
      <c r="A14" s="18" t="s">
        <v>19</v>
      </c>
      <c r="B14" s="9">
        <v>1566023</v>
      </c>
      <c r="C14" s="9">
        <v>-10242</v>
      </c>
      <c r="D14" s="9">
        <f t="shared" si="2"/>
        <v>1555781</v>
      </c>
      <c r="E14" s="9">
        <v>333261.3</v>
      </c>
      <c r="F14" s="9">
        <v>333261.3</v>
      </c>
      <c r="G14" s="9">
        <f t="shared" si="3"/>
        <v>1222519.7</v>
      </c>
    </row>
    <row r="15" spans="1:7" x14ac:dyDescent="0.2">
      <c r="A15" s="18" t="s">
        <v>20</v>
      </c>
      <c r="B15" s="9">
        <v>133000</v>
      </c>
      <c r="C15" s="9">
        <v>-1000</v>
      </c>
      <c r="D15" s="9">
        <f t="shared" si="2"/>
        <v>132000</v>
      </c>
      <c r="E15" s="9">
        <v>34424.79</v>
      </c>
      <c r="F15" s="9">
        <v>34424.79</v>
      </c>
      <c r="G15" s="9">
        <f t="shared" si="3"/>
        <v>97575.209999999992</v>
      </c>
    </row>
    <row r="16" spans="1:7" x14ac:dyDescent="0.2">
      <c r="A16" s="18" t="s">
        <v>21</v>
      </c>
      <c r="B16" s="9">
        <v>7000</v>
      </c>
      <c r="C16" s="9">
        <v>0</v>
      </c>
      <c r="D16" s="9">
        <f t="shared" si="2"/>
        <v>7000</v>
      </c>
      <c r="E16" s="9">
        <v>0</v>
      </c>
      <c r="F16" s="9">
        <v>0</v>
      </c>
      <c r="G16" s="9">
        <f t="shared" si="3"/>
        <v>7000</v>
      </c>
    </row>
    <row r="17" spans="1:7" x14ac:dyDescent="0.2">
      <c r="A17" s="18" t="s">
        <v>22</v>
      </c>
      <c r="B17" s="9">
        <v>197350</v>
      </c>
      <c r="C17" s="9">
        <v>500</v>
      </c>
      <c r="D17" s="9">
        <f t="shared" si="2"/>
        <v>197850</v>
      </c>
      <c r="E17" s="9">
        <v>64417.09</v>
      </c>
      <c r="F17" s="9">
        <v>64417.09</v>
      </c>
      <c r="G17" s="9">
        <f t="shared" si="3"/>
        <v>133432.91</v>
      </c>
    </row>
    <row r="18" spans="1:7" x14ac:dyDescent="0.2">
      <c r="A18" s="18" t="s">
        <v>23</v>
      </c>
      <c r="B18" s="9">
        <v>105658</v>
      </c>
      <c r="C18" s="9">
        <v>20000</v>
      </c>
      <c r="D18" s="9">
        <f t="shared" si="2"/>
        <v>125658</v>
      </c>
      <c r="E18" s="9">
        <v>21145.040000000001</v>
      </c>
      <c r="F18" s="9">
        <v>21145.040000000001</v>
      </c>
      <c r="G18" s="9">
        <f t="shared" si="3"/>
        <v>104512.95999999999</v>
      </c>
    </row>
    <row r="19" spans="1:7" x14ac:dyDescent="0.2">
      <c r="A19" s="18" t="s">
        <v>24</v>
      </c>
      <c r="B19" s="9">
        <v>276800</v>
      </c>
      <c r="C19" s="9">
        <v>260000</v>
      </c>
      <c r="D19" s="9">
        <f t="shared" si="2"/>
        <v>536800</v>
      </c>
      <c r="E19" s="9">
        <v>215033.43</v>
      </c>
      <c r="F19" s="9">
        <v>215033.43</v>
      </c>
      <c r="G19" s="9">
        <f t="shared" si="3"/>
        <v>321766.57</v>
      </c>
    </row>
    <row r="20" spans="1:7" x14ac:dyDescent="0.2">
      <c r="A20" s="18" t="s">
        <v>25</v>
      </c>
      <c r="B20" s="9">
        <v>176500</v>
      </c>
      <c r="C20" s="9">
        <v>221281.86</v>
      </c>
      <c r="D20" s="9">
        <f t="shared" si="2"/>
        <v>397781.86</v>
      </c>
      <c r="E20" s="9">
        <v>51436.86</v>
      </c>
      <c r="F20" s="9">
        <v>51436.86</v>
      </c>
      <c r="G20" s="9">
        <f t="shared" si="3"/>
        <v>346345</v>
      </c>
    </row>
    <row r="21" spans="1:7" x14ac:dyDescent="0.2">
      <c r="A21" s="18" t="s">
        <v>26</v>
      </c>
      <c r="B21" s="9">
        <v>0</v>
      </c>
      <c r="C21" s="9">
        <v>0</v>
      </c>
      <c r="D21" s="9">
        <f t="shared" si="2"/>
        <v>0</v>
      </c>
      <c r="E21" s="9">
        <v>0</v>
      </c>
      <c r="F21" s="9">
        <v>0</v>
      </c>
      <c r="G21" s="9">
        <f t="shared" si="3"/>
        <v>0</v>
      </c>
    </row>
    <row r="22" spans="1:7" x14ac:dyDescent="0.2">
      <c r="A22" s="18" t="s">
        <v>27</v>
      </c>
      <c r="B22" s="9">
        <v>594455</v>
      </c>
      <c r="C22" s="9">
        <v>87065</v>
      </c>
      <c r="D22" s="9">
        <f t="shared" si="2"/>
        <v>681520</v>
      </c>
      <c r="E22" s="9">
        <v>46741.14</v>
      </c>
      <c r="F22" s="9">
        <v>46741.14</v>
      </c>
      <c r="G22" s="9">
        <f t="shared" si="3"/>
        <v>634778.86</v>
      </c>
    </row>
    <row r="23" spans="1:7" x14ac:dyDescent="0.2">
      <c r="A23" s="7" t="s">
        <v>28</v>
      </c>
      <c r="B23" s="10">
        <f>SUM(B24:B32)</f>
        <v>6637737</v>
      </c>
      <c r="C23" s="10">
        <f>SUM(C24:C32)</f>
        <v>2108809.63</v>
      </c>
      <c r="D23" s="10">
        <f t="shared" si="2"/>
        <v>8746546.629999999</v>
      </c>
      <c r="E23" s="10">
        <f>SUM(E24:E32)</f>
        <v>3779894.78</v>
      </c>
      <c r="F23" s="10">
        <f>SUM(F24:F32)</f>
        <v>3779894.78</v>
      </c>
      <c r="G23" s="10">
        <f t="shared" si="3"/>
        <v>4966651.8499999996</v>
      </c>
    </row>
    <row r="24" spans="1:7" x14ac:dyDescent="0.2">
      <c r="A24" s="18" t="s">
        <v>29</v>
      </c>
      <c r="B24" s="9">
        <v>689783</v>
      </c>
      <c r="C24" s="9">
        <v>674083</v>
      </c>
      <c r="D24" s="9">
        <f t="shared" si="2"/>
        <v>1363866</v>
      </c>
      <c r="E24" s="9">
        <v>756715.85</v>
      </c>
      <c r="F24" s="9">
        <v>756715.85</v>
      </c>
      <c r="G24" s="9">
        <f t="shared" si="3"/>
        <v>607150.15</v>
      </c>
    </row>
    <row r="25" spans="1:7" x14ac:dyDescent="0.2">
      <c r="A25" s="18" t="s">
        <v>30</v>
      </c>
      <c r="B25" s="9">
        <v>835606</v>
      </c>
      <c r="C25" s="9">
        <v>56953.51</v>
      </c>
      <c r="D25" s="9">
        <f t="shared" si="2"/>
        <v>892559.51</v>
      </c>
      <c r="E25" s="9">
        <v>150224.51</v>
      </c>
      <c r="F25" s="9">
        <v>150224.51</v>
      </c>
      <c r="G25" s="9">
        <f t="shared" si="3"/>
        <v>742335</v>
      </c>
    </row>
    <row r="26" spans="1:7" x14ac:dyDescent="0.2">
      <c r="A26" s="18" t="s">
        <v>31</v>
      </c>
      <c r="B26" s="9">
        <v>1143110</v>
      </c>
      <c r="C26" s="9">
        <v>451110</v>
      </c>
      <c r="D26" s="9">
        <f t="shared" si="2"/>
        <v>1594220</v>
      </c>
      <c r="E26" s="9">
        <v>756999.27</v>
      </c>
      <c r="F26" s="9">
        <v>756999.27</v>
      </c>
      <c r="G26" s="9">
        <f t="shared" si="3"/>
        <v>837220.73</v>
      </c>
    </row>
    <row r="27" spans="1:7" x14ac:dyDescent="0.2">
      <c r="A27" s="18" t="s">
        <v>32</v>
      </c>
      <c r="B27" s="9">
        <v>365000</v>
      </c>
      <c r="C27" s="9">
        <v>84175.12</v>
      </c>
      <c r="D27" s="9">
        <f t="shared" si="2"/>
        <v>449175.12</v>
      </c>
      <c r="E27" s="9">
        <v>148166.16</v>
      </c>
      <c r="F27" s="9">
        <v>148166.16</v>
      </c>
      <c r="G27" s="9">
        <f t="shared" si="3"/>
        <v>301008.95999999996</v>
      </c>
    </row>
    <row r="28" spans="1:7" x14ac:dyDescent="0.2">
      <c r="A28" s="18" t="s">
        <v>33</v>
      </c>
      <c r="B28" s="9">
        <v>1486599</v>
      </c>
      <c r="C28" s="9">
        <v>177199</v>
      </c>
      <c r="D28" s="9">
        <f t="shared" si="2"/>
        <v>1663798</v>
      </c>
      <c r="E28" s="9">
        <v>575260.91</v>
      </c>
      <c r="F28" s="9">
        <v>575260.91</v>
      </c>
      <c r="G28" s="9">
        <f t="shared" si="3"/>
        <v>1088537.0899999999</v>
      </c>
    </row>
    <row r="29" spans="1:7" x14ac:dyDescent="0.2">
      <c r="A29" s="18" t="s">
        <v>34</v>
      </c>
      <c r="B29" s="9">
        <v>321200</v>
      </c>
      <c r="C29" s="9">
        <v>0</v>
      </c>
      <c r="D29" s="9">
        <f t="shared" si="2"/>
        <v>321200</v>
      </c>
      <c r="E29" s="9">
        <v>97800</v>
      </c>
      <c r="F29" s="9">
        <v>97800</v>
      </c>
      <c r="G29" s="9">
        <f t="shared" si="3"/>
        <v>223400</v>
      </c>
    </row>
    <row r="30" spans="1:7" x14ac:dyDescent="0.2">
      <c r="A30" s="18" t="s">
        <v>35</v>
      </c>
      <c r="B30" s="9">
        <v>336300</v>
      </c>
      <c r="C30" s="9">
        <v>6080</v>
      </c>
      <c r="D30" s="9">
        <f t="shared" si="2"/>
        <v>342380</v>
      </c>
      <c r="E30" s="9">
        <v>68317.91</v>
      </c>
      <c r="F30" s="9">
        <v>68317.91</v>
      </c>
      <c r="G30" s="9">
        <f t="shared" si="3"/>
        <v>274062.08999999997</v>
      </c>
    </row>
    <row r="31" spans="1:7" x14ac:dyDescent="0.2">
      <c r="A31" s="18" t="s">
        <v>36</v>
      </c>
      <c r="B31" s="9">
        <v>559200</v>
      </c>
      <c r="C31" s="9">
        <v>154220</v>
      </c>
      <c r="D31" s="9">
        <f t="shared" si="2"/>
        <v>713420</v>
      </c>
      <c r="E31" s="9">
        <v>324491.53000000003</v>
      </c>
      <c r="F31" s="9">
        <v>324491.53000000003</v>
      </c>
      <c r="G31" s="9">
        <f t="shared" si="3"/>
        <v>388928.47</v>
      </c>
    </row>
    <row r="32" spans="1:7" x14ac:dyDescent="0.2">
      <c r="A32" s="18" t="s">
        <v>37</v>
      </c>
      <c r="B32" s="9">
        <v>900939</v>
      </c>
      <c r="C32" s="9">
        <v>504989</v>
      </c>
      <c r="D32" s="9">
        <f t="shared" si="2"/>
        <v>1405928</v>
      </c>
      <c r="E32" s="9">
        <v>901918.64</v>
      </c>
      <c r="F32" s="9">
        <v>901918.64</v>
      </c>
      <c r="G32" s="9">
        <f t="shared" si="3"/>
        <v>504009.36</v>
      </c>
    </row>
    <row r="33" spans="1:7" x14ac:dyDescent="0.2">
      <c r="A33" s="7" t="s">
        <v>38</v>
      </c>
      <c r="B33" s="10">
        <f>SUM(B34:B42)</f>
        <v>207500</v>
      </c>
      <c r="C33" s="10">
        <f>SUM(C34:C42)</f>
        <v>60000</v>
      </c>
      <c r="D33" s="10">
        <f t="shared" si="2"/>
        <v>267500</v>
      </c>
      <c r="E33" s="10">
        <f>SUM(E34:E42)</f>
        <v>156675.97</v>
      </c>
      <c r="F33" s="10">
        <f>SUM(F34:F42)</f>
        <v>156675.97</v>
      </c>
      <c r="G33" s="10">
        <f t="shared" si="3"/>
        <v>110824.03</v>
      </c>
    </row>
    <row r="34" spans="1:7" x14ac:dyDescent="0.2">
      <c r="A34" s="18" t="s">
        <v>39</v>
      </c>
      <c r="B34" s="9">
        <v>0</v>
      </c>
      <c r="C34" s="9">
        <v>0</v>
      </c>
      <c r="D34" s="9">
        <f t="shared" si="2"/>
        <v>0</v>
      </c>
      <c r="E34" s="9">
        <v>0</v>
      </c>
      <c r="F34" s="9">
        <v>0</v>
      </c>
      <c r="G34" s="9">
        <f t="shared" si="3"/>
        <v>0</v>
      </c>
    </row>
    <row r="35" spans="1:7" x14ac:dyDescent="0.2">
      <c r="A35" s="18" t="s">
        <v>40</v>
      </c>
      <c r="B35" s="9">
        <v>0</v>
      </c>
      <c r="C35" s="9">
        <v>0</v>
      </c>
      <c r="D35" s="9">
        <f t="shared" si="2"/>
        <v>0</v>
      </c>
      <c r="E35" s="9">
        <v>0</v>
      </c>
      <c r="F35" s="9">
        <v>0</v>
      </c>
      <c r="G35" s="9">
        <f t="shared" si="3"/>
        <v>0</v>
      </c>
    </row>
    <row r="36" spans="1:7" x14ac:dyDescent="0.2">
      <c r="A36" s="18" t="s">
        <v>41</v>
      </c>
      <c r="B36" s="9">
        <v>0</v>
      </c>
      <c r="C36" s="9">
        <v>0</v>
      </c>
      <c r="D36" s="9">
        <f t="shared" si="2"/>
        <v>0</v>
      </c>
      <c r="E36" s="9">
        <v>0</v>
      </c>
      <c r="F36" s="9">
        <v>0</v>
      </c>
      <c r="G36" s="9">
        <f t="shared" si="3"/>
        <v>0</v>
      </c>
    </row>
    <row r="37" spans="1:7" x14ac:dyDescent="0.2">
      <c r="A37" s="18" t="s">
        <v>42</v>
      </c>
      <c r="B37" s="9">
        <v>207500</v>
      </c>
      <c r="C37" s="9">
        <v>60000</v>
      </c>
      <c r="D37" s="9">
        <f t="shared" si="2"/>
        <v>267500</v>
      </c>
      <c r="E37" s="9">
        <v>156675.97</v>
      </c>
      <c r="F37" s="9">
        <v>156675.97</v>
      </c>
      <c r="G37" s="9">
        <f t="shared" si="3"/>
        <v>110824.03</v>
      </c>
    </row>
    <row r="38" spans="1:7" x14ac:dyDescent="0.2">
      <c r="A38" s="18" t="s">
        <v>43</v>
      </c>
      <c r="B38" s="9">
        <v>0</v>
      </c>
      <c r="C38" s="9">
        <v>0</v>
      </c>
      <c r="D38" s="9">
        <f t="shared" si="2"/>
        <v>0</v>
      </c>
      <c r="E38" s="9">
        <v>0</v>
      </c>
      <c r="F38" s="9">
        <v>0</v>
      </c>
      <c r="G38" s="9">
        <f t="shared" si="3"/>
        <v>0</v>
      </c>
    </row>
    <row r="39" spans="1:7" x14ac:dyDescent="0.2">
      <c r="A39" s="18" t="s">
        <v>44</v>
      </c>
      <c r="B39" s="9">
        <v>0</v>
      </c>
      <c r="C39" s="9">
        <v>0</v>
      </c>
      <c r="D39" s="9">
        <f t="shared" si="2"/>
        <v>0</v>
      </c>
      <c r="E39" s="9">
        <v>0</v>
      </c>
      <c r="F39" s="9">
        <v>0</v>
      </c>
      <c r="G39" s="9">
        <f t="shared" si="3"/>
        <v>0</v>
      </c>
    </row>
    <row r="40" spans="1:7" x14ac:dyDescent="0.2">
      <c r="A40" s="18" t="s">
        <v>45</v>
      </c>
      <c r="B40" s="9">
        <v>0</v>
      </c>
      <c r="C40" s="9">
        <v>0</v>
      </c>
      <c r="D40" s="9">
        <f t="shared" si="2"/>
        <v>0</v>
      </c>
      <c r="E40" s="9">
        <v>0</v>
      </c>
      <c r="F40" s="9">
        <v>0</v>
      </c>
      <c r="G40" s="9">
        <f t="shared" si="3"/>
        <v>0</v>
      </c>
    </row>
    <row r="41" spans="1:7" x14ac:dyDescent="0.2">
      <c r="A41" s="18" t="s">
        <v>46</v>
      </c>
      <c r="B41" s="9">
        <v>0</v>
      </c>
      <c r="C41" s="9">
        <v>0</v>
      </c>
      <c r="D41" s="9">
        <f t="shared" si="2"/>
        <v>0</v>
      </c>
      <c r="E41" s="9">
        <v>0</v>
      </c>
      <c r="F41" s="9">
        <v>0</v>
      </c>
      <c r="G41" s="9">
        <f t="shared" si="3"/>
        <v>0</v>
      </c>
    </row>
    <row r="42" spans="1:7" x14ac:dyDescent="0.2">
      <c r="A42" s="18" t="s">
        <v>47</v>
      </c>
      <c r="B42" s="9">
        <v>0</v>
      </c>
      <c r="C42" s="9">
        <v>0</v>
      </c>
      <c r="D42" s="9">
        <f t="shared" si="2"/>
        <v>0</v>
      </c>
      <c r="E42" s="9">
        <v>0</v>
      </c>
      <c r="F42" s="9">
        <v>0</v>
      </c>
      <c r="G42" s="9">
        <f t="shared" si="3"/>
        <v>0</v>
      </c>
    </row>
    <row r="43" spans="1:7" x14ac:dyDescent="0.2">
      <c r="A43" s="7" t="s">
        <v>48</v>
      </c>
      <c r="B43" s="10">
        <f>SUM(B44:B52)</f>
        <v>1043900</v>
      </c>
      <c r="C43" s="10">
        <f>SUM(C44:C52)</f>
        <v>443990.69999999995</v>
      </c>
      <c r="D43" s="10">
        <f t="shared" si="2"/>
        <v>1487890.7</v>
      </c>
      <c r="E43" s="10">
        <f>SUM(E44:E52)</f>
        <v>620588.69999999995</v>
      </c>
      <c r="F43" s="10">
        <f>SUM(F44:F52)</f>
        <v>620588.69999999995</v>
      </c>
      <c r="G43" s="10">
        <f t="shared" si="3"/>
        <v>867302</v>
      </c>
    </row>
    <row r="44" spans="1:7" x14ac:dyDescent="0.2">
      <c r="A44" s="18" t="s">
        <v>49</v>
      </c>
      <c r="B44" s="9">
        <v>361900</v>
      </c>
      <c r="C44" s="9">
        <v>0</v>
      </c>
      <c r="D44" s="9">
        <f t="shared" si="2"/>
        <v>361900</v>
      </c>
      <c r="E44" s="9">
        <v>0</v>
      </c>
      <c r="F44" s="9">
        <v>0</v>
      </c>
      <c r="G44" s="9">
        <f t="shared" si="3"/>
        <v>361900</v>
      </c>
    </row>
    <row r="45" spans="1:7" x14ac:dyDescent="0.2">
      <c r="A45" s="18" t="s">
        <v>50</v>
      </c>
      <c r="B45" s="9">
        <v>300000</v>
      </c>
      <c r="C45" s="9">
        <v>-202975</v>
      </c>
      <c r="D45" s="9">
        <f t="shared" si="2"/>
        <v>97025</v>
      </c>
      <c r="E45" s="9">
        <v>47025</v>
      </c>
      <c r="F45" s="9">
        <v>47025</v>
      </c>
      <c r="G45" s="9">
        <f t="shared" si="3"/>
        <v>50000</v>
      </c>
    </row>
    <row r="46" spans="1:7" x14ac:dyDescent="0.2">
      <c r="A46" s="18" t="s">
        <v>51</v>
      </c>
      <c r="B46" s="9">
        <v>220000</v>
      </c>
      <c r="C46" s="9">
        <v>539104.48</v>
      </c>
      <c r="D46" s="9">
        <f t="shared" si="2"/>
        <v>759104.48</v>
      </c>
      <c r="E46" s="9">
        <v>465702.48</v>
      </c>
      <c r="F46" s="9">
        <v>465702.48</v>
      </c>
      <c r="G46" s="9">
        <f t="shared" si="3"/>
        <v>293402</v>
      </c>
    </row>
    <row r="47" spans="1:7" x14ac:dyDescent="0.2">
      <c r="A47" s="18" t="s">
        <v>52</v>
      </c>
      <c r="B47" s="9">
        <v>0</v>
      </c>
      <c r="C47" s="9">
        <v>0</v>
      </c>
      <c r="D47" s="9">
        <f t="shared" si="2"/>
        <v>0</v>
      </c>
      <c r="E47" s="9">
        <v>0</v>
      </c>
      <c r="F47" s="9">
        <v>0</v>
      </c>
      <c r="G47" s="9">
        <f t="shared" si="3"/>
        <v>0</v>
      </c>
    </row>
    <row r="48" spans="1:7" x14ac:dyDescent="0.2">
      <c r="A48" s="18" t="s">
        <v>53</v>
      </c>
      <c r="B48" s="9">
        <v>0</v>
      </c>
      <c r="C48" s="9">
        <v>0</v>
      </c>
      <c r="D48" s="9">
        <f t="shared" si="2"/>
        <v>0</v>
      </c>
      <c r="E48" s="9">
        <v>0</v>
      </c>
      <c r="F48" s="9">
        <v>0</v>
      </c>
      <c r="G48" s="9">
        <f t="shared" si="3"/>
        <v>0</v>
      </c>
    </row>
    <row r="49" spans="1:7" x14ac:dyDescent="0.2">
      <c r="A49" s="18" t="s">
        <v>54</v>
      </c>
      <c r="B49" s="9">
        <v>158000</v>
      </c>
      <c r="C49" s="9">
        <v>107861.22</v>
      </c>
      <c r="D49" s="9">
        <f t="shared" si="2"/>
        <v>265861.21999999997</v>
      </c>
      <c r="E49" s="9">
        <v>107861.22</v>
      </c>
      <c r="F49" s="9">
        <v>107861.22</v>
      </c>
      <c r="G49" s="9">
        <f t="shared" si="3"/>
        <v>157999.99999999997</v>
      </c>
    </row>
    <row r="50" spans="1:7" x14ac:dyDescent="0.2">
      <c r="A50" s="18" t="s">
        <v>55</v>
      </c>
      <c r="B50" s="9">
        <v>0</v>
      </c>
      <c r="C50" s="9">
        <v>0</v>
      </c>
      <c r="D50" s="9">
        <f t="shared" si="2"/>
        <v>0</v>
      </c>
      <c r="E50" s="9">
        <v>0</v>
      </c>
      <c r="F50" s="9">
        <v>0</v>
      </c>
      <c r="G50" s="9">
        <f t="shared" si="3"/>
        <v>0</v>
      </c>
    </row>
    <row r="51" spans="1:7" x14ac:dyDescent="0.2">
      <c r="A51" s="18" t="s">
        <v>56</v>
      </c>
      <c r="B51" s="9">
        <v>0</v>
      </c>
      <c r="C51" s="9">
        <v>0</v>
      </c>
      <c r="D51" s="9">
        <f t="shared" si="2"/>
        <v>0</v>
      </c>
      <c r="E51" s="9">
        <v>0</v>
      </c>
      <c r="F51" s="9">
        <v>0</v>
      </c>
      <c r="G51" s="9">
        <f t="shared" si="3"/>
        <v>0</v>
      </c>
    </row>
    <row r="52" spans="1:7" x14ac:dyDescent="0.2">
      <c r="A52" s="18" t="s">
        <v>57</v>
      </c>
      <c r="B52" s="9">
        <v>4000</v>
      </c>
      <c r="C52" s="9">
        <v>0</v>
      </c>
      <c r="D52" s="9">
        <f t="shared" si="2"/>
        <v>4000</v>
      </c>
      <c r="E52" s="9">
        <v>0</v>
      </c>
      <c r="F52" s="9">
        <v>0</v>
      </c>
      <c r="G52" s="9">
        <f t="shared" si="3"/>
        <v>4000</v>
      </c>
    </row>
    <row r="53" spans="1:7" x14ac:dyDescent="0.2">
      <c r="A53" s="7" t="s">
        <v>58</v>
      </c>
      <c r="B53" s="10">
        <f>SUM(B54:B56)</f>
        <v>0</v>
      </c>
      <c r="C53" s="10">
        <f>SUM(C54:C56)</f>
        <v>3000000</v>
      </c>
      <c r="D53" s="10">
        <f t="shared" si="2"/>
        <v>3000000</v>
      </c>
      <c r="E53" s="10">
        <f>SUM(E54:E56)</f>
        <v>0</v>
      </c>
      <c r="F53" s="10">
        <f>SUM(F54:F56)</f>
        <v>0</v>
      </c>
      <c r="G53" s="10">
        <f t="shared" si="3"/>
        <v>3000000</v>
      </c>
    </row>
    <row r="54" spans="1:7" x14ac:dyDescent="0.2">
      <c r="A54" s="18" t="s">
        <v>59</v>
      </c>
      <c r="B54" s="9">
        <v>0</v>
      </c>
      <c r="C54" s="9">
        <v>0</v>
      </c>
      <c r="D54" s="9">
        <f t="shared" si="2"/>
        <v>0</v>
      </c>
      <c r="E54" s="9">
        <v>0</v>
      </c>
      <c r="F54" s="9">
        <v>0</v>
      </c>
      <c r="G54" s="9">
        <f t="shared" si="3"/>
        <v>0</v>
      </c>
    </row>
    <row r="55" spans="1:7" x14ac:dyDescent="0.2">
      <c r="A55" s="18" t="s">
        <v>60</v>
      </c>
      <c r="B55" s="9">
        <v>0</v>
      </c>
      <c r="C55" s="9">
        <v>3000000</v>
      </c>
      <c r="D55" s="9">
        <f t="shared" si="2"/>
        <v>3000000</v>
      </c>
      <c r="E55" s="9">
        <v>0</v>
      </c>
      <c r="F55" s="9">
        <v>0</v>
      </c>
      <c r="G55" s="9">
        <f t="shared" si="3"/>
        <v>3000000</v>
      </c>
    </row>
    <row r="56" spans="1:7" x14ac:dyDescent="0.2">
      <c r="A56" s="18" t="s">
        <v>61</v>
      </c>
      <c r="B56" s="9">
        <v>0</v>
      </c>
      <c r="C56" s="9">
        <v>0</v>
      </c>
      <c r="D56" s="9">
        <f t="shared" si="2"/>
        <v>0</v>
      </c>
      <c r="E56" s="9">
        <v>0</v>
      </c>
      <c r="F56" s="9">
        <v>0</v>
      </c>
      <c r="G56" s="9">
        <f t="shared" si="3"/>
        <v>0</v>
      </c>
    </row>
    <row r="57" spans="1:7" x14ac:dyDescent="0.2">
      <c r="A57" s="7" t="s">
        <v>62</v>
      </c>
      <c r="B57" s="10">
        <f>SUM(B58:B64)</f>
        <v>0</v>
      </c>
      <c r="C57" s="10">
        <f>SUM(C58:C64)</f>
        <v>0</v>
      </c>
      <c r="D57" s="10">
        <f t="shared" si="2"/>
        <v>0</v>
      </c>
      <c r="E57" s="10">
        <f>SUM(E58:E64)</f>
        <v>0</v>
      </c>
      <c r="F57" s="10">
        <f>SUM(F58:F64)</f>
        <v>0</v>
      </c>
      <c r="G57" s="10">
        <f t="shared" si="3"/>
        <v>0</v>
      </c>
    </row>
    <row r="58" spans="1:7" x14ac:dyDescent="0.2">
      <c r="A58" s="18" t="s">
        <v>63</v>
      </c>
      <c r="B58" s="9">
        <v>0</v>
      </c>
      <c r="C58" s="9">
        <v>0</v>
      </c>
      <c r="D58" s="9">
        <f t="shared" si="2"/>
        <v>0</v>
      </c>
      <c r="E58" s="9">
        <v>0</v>
      </c>
      <c r="F58" s="9">
        <v>0</v>
      </c>
      <c r="G58" s="9">
        <f t="shared" si="3"/>
        <v>0</v>
      </c>
    </row>
    <row r="59" spans="1:7" x14ac:dyDescent="0.2">
      <c r="A59" s="18" t="s">
        <v>64</v>
      </c>
      <c r="B59" s="9">
        <v>0</v>
      </c>
      <c r="C59" s="9">
        <v>0</v>
      </c>
      <c r="D59" s="9">
        <f t="shared" si="2"/>
        <v>0</v>
      </c>
      <c r="E59" s="9">
        <v>0</v>
      </c>
      <c r="F59" s="9">
        <v>0</v>
      </c>
      <c r="G59" s="9">
        <f t="shared" si="3"/>
        <v>0</v>
      </c>
    </row>
    <row r="60" spans="1:7" x14ac:dyDescent="0.2">
      <c r="A60" s="18" t="s">
        <v>65</v>
      </c>
      <c r="B60" s="9">
        <v>0</v>
      </c>
      <c r="C60" s="9">
        <v>0</v>
      </c>
      <c r="D60" s="9">
        <f t="shared" si="2"/>
        <v>0</v>
      </c>
      <c r="E60" s="9">
        <v>0</v>
      </c>
      <c r="F60" s="9">
        <v>0</v>
      </c>
      <c r="G60" s="9">
        <f t="shared" si="3"/>
        <v>0</v>
      </c>
    </row>
    <row r="61" spans="1:7" x14ac:dyDescent="0.2">
      <c r="A61" s="18" t="s">
        <v>66</v>
      </c>
      <c r="B61" s="9">
        <v>0</v>
      </c>
      <c r="C61" s="9">
        <v>0</v>
      </c>
      <c r="D61" s="9">
        <f t="shared" si="2"/>
        <v>0</v>
      </c>
      <c r="E61" s="9">
        <v>0</v>
      </c>
      <c r="F61" s="9">
        <v>0</v>
      </c>
      <c r="G61" s="9">
        <f t="shared" si="3"/>
        <v>0</v>
      </c>
    </row>
    <row r="62" spans="1:7" x14ac:dyDescent="0.2">
      <c r="A62" s="18" t="s">
        <v>67</v>
      </c>
      <c r="B62" s="9">
        <v>0</v>
      </c>
      <c r="C62" s="9">
        <v>0</v>
      </c>
      <c r="D62" s="9">
        <f t="shared" si="2"/>
        <v>0</v>
      </c>
      <c r="E62" s="9">
        <v>0</v>
      </c>
      <c r="F62" s="9">
        <v>0</v>
      </c>
      <c r="G62" s="9">
        <f t="shared" si="3"/>
        <v>0</v>
      </c>
    </row>
    <row r="63" spans="1:7" x14ac:dyDescent="0.2">
      <c r="A63" s="18" t="s">
        <v>68</v>
      </c>
      <c r="B63" s="9">
        <v>0</v>
      </c>
      <c r="C63" s="9">
        <v>0</v>
      </c>
      <c r="D63" s="9">
        <f t="shared" si="2"/>
        <v>0</v>
      </c>
      <c r="E63" s="9">
        <v>0</v>
      </c>
      <c r="F63" s="9">
        <v>0</v>
      </c>
      <c r="G63" s="9">
        <f t="shared" si="3"/>
        <v>0</v>
      </c>
    </row>
    <row r="64" spans="1:7" x14ac:dyDescent="0.2">
      <c r="A64" s="18" t="s">
        <v>69</v>
      </c>
      <c r="B64" s="9">
        <v>0</v>
      </c>
      <c r="C64" s="9">
        <v>0</v>
      </c>
      <c r="D64" s="9">
        <f t="shared" si="2"/>
        <v>0</v>
      </c>
      <c r="E64" s="9">
        <v>0</v>
      </c>
      <c r="F64" s="9">
        <v>0</v>
      </c>
      <c r="G64" s="9">
        <f t="shared" si="3"/>
        <v>0</v>
      </c>
    </row>
    <row r="65" spans="1:7" x14ac:dyDescent="0.2">
      <c r="A65" s="7" t="s">
        <v>70</v>
      </c>
      <c r="B65" s="10">
        <f>SUM(B66:B68)</f>
        <v>0</v>
      </c>
      <c r="C65" s="10">
        <f>SUM(C66:C68)</f>
        <v>0</v>
      </c>
      <c r="D65" s="10">
        <f t="shared" si="2"/>
        <v>0</v>
      </c>
      <c r="E65" s="10">
        <f>SUM(E66:E68)</f>
        <v>0</v>
      </c>
      <c r="F65" s="10">
        <f>SUM(F66:F68)</f>
        <v>0</v>
      </c>
      <c r="G65" s="10">
        <f t="shared" si="3"/>
        <v>0</v>
      </c>
    </row>
    <row r="66" spans="1:7" x14ac:dyDescent="0.2">
      <c r="A66" s="18" t="s">
        <v>71</v>
      </c>
      <c r="B66" s="9">
        <v>0</v>
      </c>
      <c r="C66" s="9">
        <v>0</v>
      </c>
      <c r="D66" s="9">
        <f t="shared" si="2"/>
        <v>0</v>
      </c>
      <c r="E66" s="9">
        <v>0</v>
      </c>
      <c r="F66" s="9">
        <v>0</v>
      </c>
      <c r="G66" s="9">
        <f t="shared" si="3"/>
        <v>0</v>
      </c>
    </row>
    <row r="67" spans="1:7" x14ac:dyDescent="0.2">
      <c r="A67" s="18" t="s">
        <v>72</v>
      </c>
      <c r="B67" s="9">
        <v>0</v>
      </c>
      <c r="C67" s="9">
        <v>0</v>
      </c>
      <c r="D67" s="9">
        <f t="shared" si="2"/>
        <v>0</v>
      </c>
      <c r="E67" s="9">
        <v>0</v>
      </c>
      <c r="F67" s="9">
        <v>0</v>
      </c>
      <c r="G67" s="9">
        <f t="shared" si="3"/>
        <v>0</v>
      </c>
    </row>
    <row r="68" spans="1:7" x14ac:dyDescent="0.2">
      <c r="A68" s="18" t="s">
        <v>73</v>
      </c>
      <c r="B68" s="9">
        <v>0</v>
      </c>
      <c r="C68" s="9">
        <v>0</v>
      </c>
      <c r="D68" s="9">
        <f t="shared" si="2"/>
        <v>0</v>
      </c>
      <c r="E68" s="9">
        <v>0</v>
      </c>
      <c r="F68" s="9">
        <v>0</v>
      </c>
      <c r="G68" s="9">
        <f t="shared" si="3"/>
        <v>0</v>
      </c>
    </row>
    <row r="69" spans="1:7" x14ac:dyDescent="0.2">
      <c r="A69" s="7" t="s">
        <v>74</v>
      </c>
      <c r="B69" s="10">
        <f>SUM(B70:B76)</f>
        <v>0</v>
      </c>
      <c r="C69" s="10">
        <f>SUM(C70:C76)</f>
        <v>0</v>
      </c>
      <c r="D69" s="10">
        <f t="shared" si="2"/>
        <v>0</v>
      </c>
      <c r="E69" s="10">
        <f>SUM(E70:E76)</f>
        <v>0</v>
      </c>
      <c r="F69" s="10">
        <f>SUM(F70:F76)</f>
        <v>0</v>
      </c>
      <c r="G69" s="10">
        <f t="shared" si="3"/>
        <v>0</v>
      </c>
    </row>
    <row r="70" spans="1:7" x14ac:dyDescent="0.2">
      <c r="A70" s="18" t="s">
        <v>75</v>
      </c>
      <c r="B70" s="9">
        <v>0</v>
      </c>
      <c r="C70" s="9">
        <v>0</v>
      </c>
      <c r="D70" s="9">
        <f t="shared" ref="D70:D76" si="4">B70+C70</f>
        <v>0</v>
      </c>
      <c r="E70" s="9">
        <v>0</v>
      </c>
      <c r="F70" s="9">
        <v>0</v>
      </c>
      <c r="G70" s="9">
        <f t="shared" ref="G70:G76" si="5">D70-E70</f>
        <v>0</v>
      </c>
    </row>
    <row r="71" spans="1:7" x14ac:dyDescent="0.2">
      <c r="A71" s="18" t="s">
        <v>76</v>
      </c>
      <c r="B71" s="9">
        <v>0</v>
      </c>
      <c r="C71" s="9">
        <v>0</v>
      </c>
      <c r="D71" s="9">
        <f t="shared" si="4"/>
        <v>0</v>
      </c>
      <c r="E71" s="9">
        <v>0</v>
      </c>
      <c r="F71" s="9">
        <v>0</v>
      </c>
      <c r="G71" s="9">
        <f t="shared" si="5"/>
        <v>0</v>
      </c>
    </row>
    <row r="72" spans="1:7" x14ac:dyDescent="0.2">
      <c r="A72" s="18" t="s">
        <v>77</v>
      </c>
      <c r="B72" s="9">
        <v>0</v>
      </c>
      <c r="C72" s="9">
        <v>0</v>
      </c>
      <c r="D72" s="9">
        <f t="shared" si="4"/>
        <v>0</v>
      </c>
      <c r="E72" s="9">
        <v>0</v>
      </c>
      <c r="F72" s="9">
        <v>0</v>
      </c>
      <c r="G72" s="9">
        <f t="shared" si="5"/>
        <v>0</v>
      </c>
    </row>
    <row r="73" spans="1:7" x14ac:dyDescent="0.2">
      <c r="A73" s="18" t="s">
        <v>78</v>
      </c>
      <c r="B73" s="9">
        <v>0</v>
      </c>
      <c r="C73" s="9">
        <v>0</v>
      </c>
      <c r="D73" s="9">
        <f t="shared" si="4"/>
        <v>0</v>
      </c>
      <c r="E73" s="9">
        <v>0</v>
      </c>
      <c r="F73" s="9">
        <v>0</v>
      </c>
      <c r="G73" s="9">
        <f t="shared" si="5"/>
        <v>0</v>
      </c>
    </row>
    <row r="74" spans="1:7" x14ac:dyDescent="0.2">
      <c r="A74" s="18" t="s">
        <v>79</v>
      </c>
      <c r="B74" s="9">
        <v>0</v>
      </c>
      <c r="C74" s="9">
        <v>0</v>
      </c>
      <c r="D74" s="9">
        <f t="shared" si="4"/>
        <v>0</v>
      </c>
      <c r="E74" s="9">
        <v>0</v>
      </c>
      <c r="F74" s="9">
        <v>0</v>
      </c>
      <c r="G74" s="9">
        <f t="shared" si="5"/>
        <v>0</v>
      </c>
    </row>
    <row r="75" spans="1:7" x14ac:dyDescent="0.2">
      <c r="A75" s="18" t="s">
        <v>80</v>
      </c>
      <c r="B75" s="9">
        <v>0</v>
      </c>
      <c r="C75" s="9">
        <v>0</v>
      </c>
      <c r="D75" s="9">
        <f t="shared" si="4"/>
        <v>0</v>
      </c>
      <c r="E75" s="9">
        <v>0</v>
      </c>
      <c r="F75" s="9">
        <v>0</v>
      </c>
      <c r="G75" s="9">
        <f t="shared" si="5"/>
        <v>0</v>
      </c>
    </row>
    <row r="76" spans="1:7" x14ac:dyDescent="0.2">
      <c r="A76" s="19" t="s">
        <v>81</v>
      </c>
      <c r="B76" s="11">
        <v>0</v>
      </c>
      <c r="C76" s="11">
        <v>0</v>
      </c>
      <c r="D76" s="11">
        <f t="shared" si="4"/>
        <v>0</v>
      </c>
      <c r="E76" s="11">
        <v>0</v>
      </c>
      <c r="F76" s="11">
        <v>0</v>
      </c>
      <c r="G76" s="11">
        <f t="shared" si="5"/>
        <v>0</v>
      </c>
    </row>
    <row r="77" spans="1:7" x14ac:dyDescent="0.2">
      <c r="A77" s="20" t="s">
        <v>82</v>
      </c>
      <c r="B77" s="12">
        <f t="shared" ref="B77:G77" si="6">SUM(B5+B13+B23+B33+B43+B53+B57+B65+B69)</f>
        <v>37836839</v>
      </c>
      <c r="C77" s="12">
        <f t="shared" si="6"/>
        <v>32155127.189999998</v>
      </c>
      <c r="D77" s="12">
        <f t="shared" si="6"/>
        <v>69991966.189999998</v>
      </c>
      <c r="E77" s="12">
        <f t="shared" si="6"/>
        <v>37358839.489999995</v>
      </c>
      <c r="F77" s="12">
        <f t="shared" si="6"/>
        <v>37358839.489999995</v>
      </c>
      <c r="G77" s="12">
        <f t="shared" si="6"/>
        <v>32633126.700000003</v>
      </c>
    </row>
    <row r="79" spans="1:7" x14ac:dyDescent="0.2">
      <c r="A79" s="1" t="s">
        <v>83</v>
      </c>
    </row>
    <row r="85" spans="1:7" x14ac:dyDescent="0.2">
      <c r="A85" s="13"/>
      <c r="E85" s="13"/>
      <c r="F85" s="13"/>
      <c r="G85" s="13"/>
    </row>
    <row r="86" spans="1:7" ht="12.75" x14ac:dyDescent="0.2">
      <c r="A86" s="14" t="s">
        <v>87</v>
      </c>
      <c r="E86" s="26" t="s">
        <v>84</v>
      </c>
      <c r="F86" s="26"/>
      <c r="G86" s="26"/>
    </row>
    <row r="87" spans="1:7" ht="12.75" x14ac:dyDescent="0.2">
      <c r="A87" s="14" t="s">
        <v>85</v>
      </c>
      <c r="E87" s="27" t="s">
        <v>86</v>
      </c>
      <c r="F87" s="27"/>
      <c r="G87" s="27"/>
    </row>
  </sheetData>
  <sheetProtection formatCells="0" formatColumns="0" formatRows="0" autoFilter="0"/>
  <mergeCells count="4">
    <mergeCell ref="A1:G1"/>
    <mergeCell ref="G2:G3"/>
    <mergeCell ref="E86:G86"/>
    <mergeCell ref="E87:G87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2022-07-13T02:57:59Z</cp:lastPrinted>
  <dcterms:created xsi:type="dcterms:W3CDTF">2014-02-10T03:37:14Z</dcterms:created>
  <dcterms:modified xsi:type="dcterms:W3CDTF">2022-10-20T14:43:41Z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