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OGRAMATICA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I20" i="1" l="1"/>
  <c r="F20" i="1"/>
  <c r="I13" i="1"/>
  <c r="F13" i="1"/>
  <c r="I11" i="1"/>
  <c r="F11" i="1"/>
  <c r="D37" i="1" l="1"/>
  <c r="E31" i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F37" i="1" s="1"/>
  <c r="G10" i="1"/>
  <c r="G37" i="1" s="1"/>
  <c r="H10" i="1"/>
  <c r="I10" i="1"/>
  <c r="I37" i="1" s="1"/>
  <c r="D10" i="1"/>
  <c r="E7" i="1"/>
  <c r="F7" i="1"/>
  <c r="G7" i="1"/>
  <c r="H7" i="1"/>
  <c r="I7" i="1"/>
  <c r="D7" i="1"/>
  <c r="H37" i="1" l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<sst xmlns="http://schemas.openxmlformats.org/spreadsheetml/2006/main" count="47" uniqueCount="47">
  <si>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</si>
  <si>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</si>
  <si>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</si>
  <si>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</si>
  <si>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</si>
  <si>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</si>
  <si>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</si>
  <si>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</si>
  <si>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</si>
  <si>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</si>
  <si>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</si>
  <si>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</si>
  <si>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</si>
  <si>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</si>
  <si>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</si>
  <si>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</si>
  <si>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</si>
  <si>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</si>
  <si>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</si>
  <si>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</si>
  <si>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</si>
  <si>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</si>
  <si>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</si>
  <si>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</si>
  <si>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</si>
  <si>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</si>
  <si>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</si>
  <si>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</si>
  <si>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</si>
  <si>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</si>
  <si>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</si>
  <si>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</si>
  <si>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</si>
  <si>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</si>
  <si>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</si>
  <si>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</si>
  <si>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</si>
  <si>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</si>
  <si>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</si>
  <si>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</si>
  <si>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</si>
  <si>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</si>
  <si>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Antonio Ramírez Vallejo</t>
  </si>
  <si>
    <t>Director General</t>
  </si>
  <si>
    <t>Gerardo Gámez García</t>
  </si>
  <si>
    <t>Director Administrativo</t>
  </si>
  <si>
    <t>Instituto Tecnológico Superior del Sur de Guanajuato
Gasto por Categoría Programática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</si>
</sst>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4" t="s">
        <v>46</v>
      </c>
      <c r="B1" s="41"/>
      <c r="C1" s="41"/>
      <c r="D1" s="41"/>
      <c r="E1" s="41"/>
      <c r="F1" s="41"/>
      <c r="G1" s="41"/>
      <c r="H1" s="41"/>
      <c r="I1" s="45"/>
    </row>
    <row r="2" spans="1:9" ht="15" customHeight="1" x14ac:dyDescent="0.2">
      <c r="A2" s="46" t="s">
        <v>30</v>
      </c>
      <c r="B2" s="47"/>
      <c r="C2" s="48"/>
      <c r="D2" s="41" t="s">
        <v>37</v>
      </c>
      <c r="E2" s="41"/>
      <c r="F2" s="41"/>
      <c r="G2" s="41"/>
      <c r="H2" s="41"/>
      <c r="I2" s="42" t="s">
        <v>35</v>
      </c>
    </row>
    <row r="3" spans="1:9" ht="24.95" customHeight="1" x14ac:dyDescent="0.2">
      <c r="A3" s="49"/>
      <c r="B3" s="50"/>
      <c r="C3" s="51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3"/>
    </row>
    <row r="4" spans="1:9" x14ac:dyDescent="0.2">
      <c r="A4" s="52"/>
      <c r="B4" s="53"/>
      <c r="C4" s="54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9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9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36486420</v>
      </c>
      <c r="E10" s="33">
        <f t="shared" ref="E10:I10" si="1">SUM(E11:E18)</f>
        <v>33368323.399999999</v>
      </c>
      <c r="F10" s="33">
        <f t="shared" si="1"/>
        <v>69854743.400000006</v>
      </c>
      <c r="G10" s="33">
        <f t="shared" si="1"/>
        <v>24439144.949999999</v>
      </c>
      <c r="H10" s="33">
        <f t="shared" si="1"/>
        <v>24439144.949999999</v>
      </c>
      <c r="I10" s="33">
        <f t="shared" si="1"/>
        <v>45415598.450000003</v>
      </c>
    </row>
    <row r="11" spans="1:9" x14ac:dyDescent="0.2">
      <c r="A11" s="10"/>
      <c r="B11" s="39"/>
      <c r="C11" s="27" t="s">
        <v>4</v>
      </c>
      <c r="D11" s="34">
        <v>27243254</v>
      </c>
      <c r="E11" s="36">
        <v>26563469.539999999</v>
      </c>
      <c r="F11" s="34">
        <f>D11+E11</f>
        <v>53806723.539999999</v>
      </c>
      <c r="G11" s="36">
        <v>18717871.579999998</v>
      </c>
      <c r="H11" s="36">
        <v>18717871.579999998</v>
      </c>
      <c r="I11" s="34">
        <f>F11-G11</f>
        <v>35088851.960000001</v>
      </c>
    </row>
    <row r="12" spans="1:9" x14ac:dyDescent="0.2">
      <c r="A12" s="10"/>
      <c r="B12" s="39"/>
      <c r="C12" s="27" t="s">
        <v>5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9" x14ac:dyDescent="0.2">
      <c r="A13" s="10"/>
      <c r="B13" s="39"/>
      <c r="C13" s="27" t="s">
        <v>6</v>
      </c>
      <c r="D13" s="34">
        <v>9243166</v>
      </c>
      <c r="E13" s="36">
        <v>6804853.8600000003</v>
      </c>
      <c r="F13" s="36">
        <f>D13+E13</f>
        <v>16048019.859999999</v>
      </c>
      <c r="G13" s="36">
        <v>5721273.3700000001</v>
      </c>
      <c r="H13" s="36">
        <v>5721273.3700000001</v>
      </c>
      <c r="I13" s="36">
        <f>F13-G13</f>
        <v>10326746.489999998</v>
      </c>
    </row>
    <row r="14" spans="1:9" x14ac:dyDescent="0.2">
      <c r="A14" s="10"/>
      <c r="B14" s="39"/>
      <c r="C14" s="27" t="s">
        <v>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x14ac:dyDescent="0.2">
      <c r="A15" s="10"/>
      <c r="B15" s="39"/>
      <c r="C15" s="27" t="s">
        <v>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x14ac:dyDescent="0.2">
      <c r="A16" s="10"/>
      <c r="B16" s="39"/>
      <c r="C16" s="27" t="s">
        <v>9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1:9" x14ac:dyDescent="0.2">
      <c r="A17" s="10"/>
      <c r="B17" s="39"/>
      <c r="C17" s="27" t="s">
        <v>10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x14ac:dyDescent="0.2">
      <c r="A18" s="10"/>
      <c r="B18" s="39"/>
      <c r="C18" s="27" t="s">
        <v>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1:9" x14ac:dyDescent="0.2">
      <c r="A19" s="10"/>
      <c r="B19" s="19" t="s">
        <v>12</v>
      </c>
      <c r="C19" s="26"/>
      <c r="D19" s="16">
        <f>SUM(D20:D22)</f>
        <v>1284078</v>
      </c>
      <c r="E19" s="35">
        <f t="shared" ref="E19:I19" si="2">SUM(E20:E22)</f>
        <v>1083302</v>
      </c>
      <c r="F19" s="35">
        <f t="shared" si="2"/>
        <v>2367380</v>
      </c>
      <c r="G19" s="35">
        <f t="shared" si="2"/>
        <v>974242.75</v>
      </c>
      <c r="H19" s="35">
        <f t="shared" si="2"/>
        <v>974242.75</v>
      </c>
      <c r="I19" s="35">
        <f t="shared" si="2"/>
        <v>1393137.25</v>
      </c>
    </row>
    <row r="20" spans="1:9" x14ac:dyDescent="0.2">
      <c r="A20" s="10"/>
      <c r="B20" s="39"/>
      <c r="C20" s="27" t="s">
        <v>13</v>
      </c>
      <c r="D20" s="36">
        <v>1284078</v>
      </c>
      <c r="E20" s="36">
        <v>1083302</v>
      </c>
      <c r="F20" s="36">
        <f>D20+E20</f>
        <v>2367380</v>
      </c>
      <c r="G20" s="36">
        <v>974242.75</v>
      </c>
      <c r="H20" s="36">
        <v>974242.75</v>
      </c>
      <c r="I20" s="36">
        <f>F20-G20</f>
        <v>1393137.25</v>
      </c>
    </row>
    <row r="21" spans="1:9" x14ac:dyDescent="0.2">
      <c r="A21" s="10"/>
      <c r="B21" s="39"/>
      <c r="C21" s="27" t="s">
        <v>14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x14ac:dyDescent="0.2">
      <c r="A22" s="10"/>
      <c r="B22" s="39"/>
      <c r="C22" s="27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5">
        <f t="shared" ref="E23:I23" si="3">SUM(E24:E25)</f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0</v>
      </c>
    </row>
    <row r="24" spans="1:9" x14ac:dyDescent="0.2">
      <c r="A24" s="10"/>
      <c r="B24" s="39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9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5">
        <f t="shared" ref="E26:I26" si="4">SUM(E27:E30)</f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</row>
    <row r="27" spans="1:9" x14ac:dyDescent="0.2">
      <c r="A27" s="10"/>
      <c r="B27" s="39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9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9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9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5">
        <f t="shared" ref="E31:I31" si="5">SUM(E32)</f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</row>
    <row r="32" spans="1:9" x14ac:dyDescent="0.2">
      <c r="A32" s="10"/>
      <c r="B32" s="39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9"/>
      <c r="C33" s="27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x14ac:dyDescent="0.2">
      <c r="A34" s="10" t="s">
        <v>27</v>
      </c>
      <c r="B34" s="39"/>
      <c r="C34" s="27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</row>
    <row r="35" spans="1:9" x14ac:dyDescent="0.2">
      <c r="A35" s="10" t="s">
        <v>28</v>
      </c>
      <c r="B35" s="39"/>
      <c r="C35" s="27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37770498</v>
      </c>
      <c r="E37" s="20">
        <f t="shared" ref="E37:I37" si="6">E7+E10+E19+E23+E26+E31+E33+E34+E35</f>
        <v>34451625.399999999</v>
      </c>
      <c r="F37" s="20">
        <f t="shared" si="6"/>
        <v>72222123.400000006</v>
      </c>
      <c r="G37" s="20">
        <f t="shared" si="6"/>
        <v>25413387.699999999</v>
      </c>
      <c r="H37" s="20">
        <f t="shared" si="6"/>
        <v>25413387.699999999</v>
      </c>
      <c r="I37" s="20">
        <f t="shared" si="6"/>
        <v>46808735.700000003</v>
      </c>
    </row>
    <row r="38" spans="1:9" ht="15" x14ac:dyDescent="0.25">
      <c r="A38" s="37"/>
      <c r="B38" s="38" t="s">
        <v>41</v>
      </c>
      <c r="C38" s="37"/>
      <c r="D38" s="37"/>
      <c r="E38" s="37"/>
      <c r="F38" s="37"/>
      <c r="G38" s="37"/>
      <c r="H38" s="37"/>
      <c r="I38" s="37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42</v>
      </c>
      <c r="F44" s="55" t="s">
        <v>44</v>
      </c>
      <c r="G44" s="55"/>
      <c r="H44" s="55"/>
    </row>
    <row r="45" spans="1:9" ht="12.75" x14ac:dyDescent="0.2">
      <c r="C45" s="23" t="s">
        <v>43</v>
      </c>
      <c r="F45" s="40" t="s">
        <v>45</v>
      </c>
      <c r="G45" s="40"/>
      <c r="H45" s="40"/>
    </row>
  </sheetData>
  <sheetProtection formatCells="0" formatColumns="0" formatRows="0" autoFilter="0"/>
  <protectedRanges>
    <protectedRange sqref="B38:I65523" name="Rango1"/>
    <protectedRange sqref="B12:I12 B21:I22 B24:I25 B27:I30 B32:I36 B8:I9 C7:I7 C10:I10 C19:I19 C23:I23 C26:I26 C31:I31 B11:D11 F11 I11 B14:I18 B13:D13 F13 I13 B20:D20 F20 I20" name="Rango1_3"/>
    <protectedRange sqref="D4:I6" name="Rango1_2_2"/>
    <protectedRange sqref="B37:I37" name="Rango1_1_2"/>
    <protectedRange sqref="E11" name="Rango1_3_1"/>
    <protectedRange sqref="G11:H11" name="Rango1_3_2"/>
    <protectedRange sqref="E13" name="Rango1_3_3"/>
    <protectedRange sqref="G13:H13" name="Rango1_3_4"/>
    <protectedRange sqref="E20" name="Rango1_3_5"/>
    <protectedRange sqref="G20:H20" name="Rango1_3_6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paperSize="11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2021-07-22T02:35:10Z</cp:lastPrinted>
  <dcterms:created xsi:type="dcterms:W3CDTF">2012-12-11T21:13:37Z</dcterms:created>
  <dcterms:modified xsi:type="dcterms:W3CDTF">2021-07-22T02:36:38Z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