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DISCIPLINA FINANCIERA\"/>
    </mc:Choice>
  </mc:AlternateContent>
  <bookViews>
    <workbookView xWindow="0" yWindow="0" windowWidth="28800" windowHeight="1233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G156" i="1"/>
  <c r="D156" i="1"/>
  <c r="G155" i="1"/>
  <c r="D155" i="1"/>
  <c r="G154" i="1"/>
  <c r="D154" i="1"/>
  <c r="G153" i="1"/>
  <c r="D153" i="1"/>
  <c r="G152" i="1"/>
  <c r="G150" i="1" s="1"/>
  <c r="D152" i="1"/>
  <c r="G151" i="1"/>
  <c r="D151" i="1"/>
  <c r="F150" i="1"/>
  <c r="E150" i="1"/>
  <c r="D150" i="1"/>
  <c r="C150" i="1"/>
  <c r="B150" i="1"/>
  <c r="G149" i="1"/>
  <c r="D149" i="1"/>
  <c r="G148" i="1"/>
  <c r="D148" i="1"/>
  <c r="G147" i="1"/>
  <c r="D147" i="1"/>
  <c r="G146" i="1"/>
  <c r="F146" i="1"/>
  <c r="E146" i="1"/>
  <c r="D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G137" i="1" s="1"/>
  <c r="D138" i="1"/>
  <c r="F137" i="1"/>
  <c r="E137" i="1"/>
  <c r="D137" i="1"/>
  <c r="C137" i="1"/>
  <c r="B137" i="1"/>
  <c r="G136" i="1"/>
  <c r="D136" i="1"/>
  <c r="G135" i="1"/>
  <c r="D135" i="1"/>
  <c r="D133" i="1" s="1"/>
  <c r="G134" i="1"/>
  <c r="G133" i="1" s="1"/>
  <c r="D134" i="1"/>
  <c r="F133" i="1"/>
  <c r="E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D123" i="1" s="1"/>
  <c r="G124" i="1"/>
  <c r="G123" i="1" s="1"/>
  <c r="D124" i="1"/>
  <c r="F123" i="1"/>
  <c r="E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D113" i="1" s="1"/>
  <c r="G114" i="1"/>
  <c r="G113" i="1" s="1"/>
  <c r="D114" i="1"/>
  <c r="F113" i="1"/>
  <c r="E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D103" i="1" s="1"/>
  <c r="G104" i="1"/>
  <c r="G103" i="1" s="1"/>
  <c r="D104" i="1"/>
  <c r="F103" i="1"/>
  <c r="E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D93" i="1" s="1"/>
  <c r="G94" i="1"/>
  <c r="G93" i="1" s="1"/>
  <c r="D94" i="1"/>
  <c r="F93" i="1"/>
  <c r="E93" i="1"/>
  <c r="C93" i="1"/>
  <c r="B93" i="1"/>
  <c r="G92" i="1"/>
  <c r="D92" i="1"/>
  <c r="G91" i="1"/>
  <c r="D91" i="1"/>
  <c r="G90" i="1"/>
  <c r="D90" i="1"/>
  <c r="G89" i="1"/>
  <c r="D89" i="1"/>
  <c r="G88" i="1"/>
  <c r="D88" i="1"/>
  <c r="G87" i="1"/>
  <c r="D87" i="1"/>
  <c r="D85" i="1" s="1"/>
  <c r="G86" i="1"/>
  <c r="G85" i="1" s="1"/>
  <c r="G84" i="1" s="1"/>
  <c r="D86" i="1"/>
  <c r="F85" i="1"/>
  <c r="F84" i="1" s="1"/>
  <c r="E85" i="1"/>
  <c r="E84" i="1" s="1"/>
  <c r="C85" i="1"/>
  <c r="B85" i="1"/>
  <c r="B84" i="1" s="1"/>
  <c r="C84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F75" i="1"/>
  <c r="E75" i="1"/>
  <c r="D75" i="1"/>
  <c r="C75" i="1"/>
  <c r="B75" i="1"/>
  <c r="G74" i="1"/>
  <c r="D74" i="1"/>
  <c r="G73" i="1"/>
  <c r="G71" i="1" s="1"/>
  <c r="D73" i="1"/>
  <c r="G72" i="1"/>
  <c r="D72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D62" i="1" s="1"/>
  <c r="G63" i="1"/>
  <c r="G62" i="1" s="1"/>
  <c r="D63" i="1"/>
  <c r="F62" i="1"/>
  <c r="E62" i="1"/>
  <c r="C62" i="1"/>
  <c r="B62" i="1"/>
  <c r="G61" i="1"/>
  <c r="D61" i="1"/>
  <c r="G60" i="1"/>
  <c r="D60" i="1"/>
  <c r="D58" i="1" s="1"/>
  <c r="G59" i="1"/>
  <c r="G58" i="1" s="1"/>
  <c r="D59" i="1"/>
  <c r="F58" i="1"/>
  <c r="E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D48" i="1" s="1"/>
  <c r="G49" i="1"/>
  <c r="G48" i="1" s="1"/>
  <c r="D49" i="1"/>
  <c r="F48" i="1"/>
  <c r="E48" i="1"/>
  <c r="C48" i="1"/>
  <c r="B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D38" i="1" s="1"/>
  <c r="G39" i="1"/>
  <c r="G38" i="1" s="1"/>
  <c r="D39" i="1"/>
  <c r="F38" i="1"/>
  <c r="E38" i="1"/>
  <c r="C38" i="1"/>
  <c r="B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D28" i="1" s="1"/>
  <c r="G29" i="1"/>
  <c r="G28" i="1" s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D18" i="1" s="1"/>
  <c r="G19" i="1"/>
  <c r="G18" i="1" s="1"/>
  <c r="D19" i="1"/>
  <c r="F18" i="1"/>
  <c r="E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D10" i="1" s="1"/>
  <c r="G11" i="1"/>
  <c r="G10" i="1" s="1"/>
  <c r="D11" i="1"/>
  <c r="F10" i="1"/>
  <c r="F9" i="1" s="1"/>
  <c r="F159" i="1" s="1"/>
  <c r="E10" i="1"/>
  <c r="E9" i="1" s="1"/>
  <c r="E159" i="1" s="1"/>
  <c r="C10" i="1"/>
  <c r="B10" i="1"/>
  <c r="B9" i="1" s="1"/>
  <c r="B159" i="1" s="1"/>
  <c r="C9" i="1"/>
  <c r="C159" i="1" s="1"/>
  <c r="G9" i="1" l="1"/>
  <c r="G159" i="1" s="1"/>
  <c r="D9" i="1"/>
  <c r="D159" i="1" s="1"/>
  <c r="D84" i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<sst xmlns="http://schemas.openxmlformats.org/spreadsheetml/2006/main" count="289" uniqueCount="216">
  <si>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</si>
  <si>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INSTITUTO TECNOLOGICO SUPERIOR DEL SUR DE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</si>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</sst>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7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tabSelected="1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37770498</v>
      </c>
      <c r="C9" s="11">
        <f t="shared" ref="C9:G9" si="0">C10+C18+C189+C28+C38+C48+C58+C62+C71+C75</f>
        <v>598890.35999999987</v>
      </c>
      <c r="D9" s="11">
        <f t="shared" si="0"/>
        <v>38369388.359999999</v>
      </c>
      <c r="E9" s="11">
        <f t="shared" si="0"/>
        <v>31798600.830000002</v>
      </c>
      <c r="F9" s="11">
        <f t="shared" si="0"/>
        <v>31143072.030000001</v>
      </c>
      <c r="G9" s="11">
        <f t="shared" si="0"/>
        <v>6570787.5299999993</v>
      </c>
    </row>
    <row r="10" spans="1:8">
      <c r="A10" s="12" t="s">
        <v>15</v>
      </c>
      <c r="B10" s="13">
        <f>SUM(B11:B17)</f>
        <v>25629076</v>
      </c>
      <c r="C10" s="13">
        <f t="shared" ref="C10:G10" si="1">SUM(C11:C17)</f>
        <v>2088487</v>
      </c>
      <c r="D10" s="13">
        <f t="shared" si="1"/>
        <v>27717563</v>
      </c>
      <c r="E10" s="13">
        <f t="shared" si="1"/>
        <v>25391609.440000001</v>
      </c>
      <c r="F10" s="13">
        <f t="shared" si="1"/>
        <v>25391609.440000001</v>
      </c>
      <c r="G10" s="13">
        <f t="shared" si="1"/>
        <v>2325953.56</v>
      </c>
    </row>
    <row r="11" spans="1:8">
      <c r="A11" s="14" t="s">
        <v>16</v>
      </c>
      <c r="B11" s="15">
        <v>14032347</v>
      </c>
      <c r="C11" s="15">
        <v>1126120.07</v>
      </c>
      <c r="D11" s="13">
        <f>B11+C11</f>
        <v>15158467.07</v>
      </c>
      <c r="E11" s="15">
        <v>14002111.68</v>
      </c>
      <c r="F11" s="15">
        <v>14002111.68</v>
      </c>
      <c r="G11" s="13">
        <f>D11-E11</f>
        <v>1156355.3900000006</v>
      </c>
      <c r="H11" s="16" t="s">
        <v>17</v>
      </c>
    </row>
    <row r="12" spans="1:8">
      <c r="A12" s="14" t="s">
        <v>18</v>
      </c>
      <c r="B12" s="15">
        <v>1200000</v>
      </c>
      <c r="C12" s="15">
        <v>-499799.14</v>
      </c>
      <c r="D12" s="13">
        <f t="shared" ref="D12:D17" si="2">B12+C12</f>
        <v>700200.86</v>
      </c>
      <c r="E12" s="15">
        <v>367124.9</v>
      </c>
      <c r="F12" s="15">
        <v>367124.9</v>
      </c>
      <c r="G12" s="13">
        <f t="shared" ref="G12:G17" si="3">D12-E12</f>
        <v>333075.95999999996</v>
      </c>
      <c r="H12" s="16" t="s">
        <v>19</v>
      </c>
    </row>
    <row r="13" spans="1:8">
      <c r="A13" s="14" t="s">
        <v>20</v>
      </c>
      <c r="B13" s="15">
        <v>4394701</v>
      </c>
      <c r="C13" s="15">
        <v>727336.1</v>
      </c>
      <c r="D13" s="13">
        <f t="shared" si="2"/>
        <v>5122037.0999999996</v>
      </c>
      <c r="E13" s="15">
        <v>4860494.78</v>
      </c>
      <c r="F13" s="15">
        <v>4860494.78</v>
      </c>
      <c r="G13" s="13">
        <f t="shared" si="3"/>
        <v>261542.31999999937</v>
      </c>
      <c r="H13" s="16" t="s">
        <v>21</v>
      </c>
    </row>
    <row r="14" spans="1:8">
      <c r="A14" s="14" t="s">
        <v>22</v>
      </c>
      <c r="B14" s="15">
        <v>3448197</v>
      </c>
      <c r="C14" s="15">
        <v>0</v>
      </c>
      <c r="D14" s="13">
        <f t="shared" si="2"/>
        <v>3448197</v>
      </c>
      <c r="E14" s="15">
        <v>3278016.8</v>
      </c>
      <c r="F14" s="15">
        <v>3278016.8</v>
      </c>
      <c r="G14" s="13">
        <f t="shared" si="3"/>
        <v>170180.20000000019</v>
      </c>
      <c r="H14" s="16" t="s">
        <v>23</v>
      </c>
    </row>
    <row r="15" spans="1:8">
      <c r="A15" s="14" t="s">
        <v>24</v>
      </c>
      <c r="B15" s="15">
        <v>2553831</v>
      </c>
      <c r="C15" s="15">
        <v>534829.97</v>
      </c>
      <c r="D15" s="13">
        <f t="shared" si="2"/>
        <v>3088660.9699999997</v>
      </c>
      <c r="E15" s="15">
        <v>2883861.28</v>
      </c>
      <c r="F15" s="15">
        <v>2883861.28</v>
      </c>
      <c r="G15" s="13">
        <f t="shared" si="3"/>
        <v>204799.68999999994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0</v>
      </c>
      <c r="C17" s="15">
        <v>200000</v>
      </c>
      <c r="D17" s="13">
        <f t="shared" si="2"/>
        <v>200000</v>
      </c>
      <c r="E17" s="15">
        <v>0</v>
      </c>
      <c r="F17" s="15">
        <v>0</v>
      </c>
      <c r="G17" s="13">
        <f t="shared" si="3"/>
        <v>200000</v>
      </c>
      <c r="H17" s="16" t="s">
        <v>29</v>
      </c>
    </row>
    <row r="18" spans="1:8">
      <c r="A18" s="12" t="s">
        <v>30</v>
      </c>
      <c r="B18" s="13">
        <f>SUM(B19:B27)</f>
        <v>2602403</v>
      </c>
      <c r="C18" s="13">
        <f t="shared" ref="C18:G18" si="4">SUM(C19:C27)</f>
        <v>-865398.57000000007</v>
      </c>
      <c r="D18" s="13">
        <f t="shared" si="4"/>
        <v>1737004.43</v>
      </c>
      <c r="E18" s="13">
        <f t="shared" si="4"/>
        <v>866833.23</v>
      </c>
      <c r="F18" s="13">
        <f t="shared" si="4"/>
        <v>863492.42999999993</v>
      </c>
      <c r="G18" s="13">
        <f t="shared" si="4"/>
        <v>870171.2</v>
      </c>
    </row>
    <row r="19" spans="1:8">
      <c r="A19" s="14" t="s">
        <v>31</v>
      </c>
      <c r="B19" s="15">
        <v>1554403</v>
      </c>
      <c r="C19" s="15">
        <v>-897558.64</v>
      </c>
      <c r="D19" s="13">
        <f t="shared" ref="D19:D27" si="5">B19+C19</f>
        <v>656844.36</v>
      </c>
      <c r="E19" s="15">
        <v>401418.46</v>
      </c>
      <c r="F19" s="15">
        <v>401418.46</v>
      </c>
      <c r="G19" s="13">
        <f t="shared" ref="G19:G27" si="6">D19-E19</f>
        <v>255425.89999999997</v>
      </c>
      <c r="H19" s="16" t="s">
        <v>32</v>
      </c>
    </row>
    <row r="20" spans="1:8">
      <c r="A20" s="14" t="s">
        <v>33</v>
      </c>
      <c r="B20" s="15">
        <v>119600</v>
      </c>
      <c r="C20" s="15">
        <v>-33000</v>
      </c>
      <c r="D20" s="13">
        <f t="shared" si="5"/>
        <v>86600</v>
      </c>
      <c r="E20" s="15">
        <v>15514.43</v>
      </c>
      <c r="F20" s="15">
        <v>15514.43</v>
      </c>
      <c r="G20" s="13">
        <f t="shared" si="6"/>
        <v>71085.570000000007</v>
      </c>
      <c r="H20" s="16" t="s">
        <v>34</v>
      </c>
    </row>
    <row r="21" spans="1:8">
      <c r="A21" s="14" t="s">
        <v>35</v>
      </c>
      <c r="B21" s="15">
        <v>7000</v>
      </c>
      <c r="C21" s="15">
        <v>6000</v>
      </c>
      <c r="D21" s="13">
        <f t="shared" si="5"/>
        <v>13000</v>
      </c>
      <c r="E21" s="15">
        <v>7176.46</v>
      </c>
      <c r="F21" s="15">
        <v>7176.46</v>
      </c>
      <c r="G21" s="13">
        <f t="shared" si="6"/>
        <v>5823.54</v>
      </c>
      <c r="H21" s="16" t="s">
        <v>36</v>
      </c>
    </row>
    <row r="22" spans="1:8">
      <c r="A22" s="14" t="s">
        <v>37</v>
      </c>
      <c r="B22" s="15">
        <v>167400</v>
      </c>
      <c r="C22" s="15">
        <v>41500</v>
      </c>
      <c r="D22" s="13">
        <f t="shared" si="5"/>
        <v>208900</v>
      </c>
      <c r="E22" s="15">
        <v>54752.37</v>
      </c>
      <c r="F22" s="15">
        <v>54752.37</v>
      </c>
      <c r="G22" s="13">
        <f t="shared" si="6"/>
        <v>154147.63</v>
      </c>
      <c r="H22" s="16" t="s">
        <v>38</v>
      </c>
    </row>
    <row r="23" spans="1:8">
      <c r="A23" s="14" t="s">
        <v>39</v>
      </c>
      <c r="B23" s="15">
        <v>83100</v>
      </c>
      <c r="C23" s="15">
        <v>-2000</v>
      </c>
      <c r="D23" s="13">
        <f t="shared" si="5"/>
        <v>81100</v>
      </c>
      <c r="E23" s="15">
        <v>16662.8</v>
      </c>
      <c r="F23" s="15">
        <v>13322</v>
      </c>
      <c r="G23" s="13">
        <f t="shared" si="6"/>
        <v>64437.2</v>
      </c>
      <c r="H23" s="16" t="s">
        <v>40</v>
      </c>
    </row>
    <row r="24" spans="1:8">
      <c r="A24" s="14" t="s">
        <v>41</v>
      </c>
      <c r="B24" s="15">
        <v>275600</v>
      </c>
      <c r="C24" s="15">
        <v>-134897</v>
      </c>
      <c r="D24" s="13">
        <f t="shared" si="5"/>
        <v>140703</v>
      </c>
      <c r="E24" s="15">
        <v>83826.95</v>
      </c>
      <c r="F24" s="15">
        <v>83826.95</v>
      </c>
      <c r="G24" s="13">
        <f t="shared" si="6"/>
        <v>56876.05</v>
      </c>
      <c r="H24" s="16" t="s">
        <v>42</v>
      </c>
    </row>
    <row r="25" spans="1:8">
      <c r="A25" s="14" t="s">
        <v>43</v>
      </c>
      <c r="B25" s="15">
        <v>166500</v>
      </c>
      <c r="C25" s="15">
        <v>39625</v>
      </c>
      <c r="D25" s="13">
        <f t="shared" si="5"/>
        <v>206125</v>
      </c>
      <c r="E25" s="15">
        <v>42548.2</v>
      </c>
      <c r="F25" s="15">
        <v>42548.2</v>
      </c>
      <c r="G25" s="13">
        <f t="shared" si="6"/>
        <v>163576.79999999999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228800</v>
      </c>
      <c r="C27" s="15">
        <v>114932.07</v>
      </c>
      <c r="D27" s="13">
        <f t="shared" si="5"/>
        <v>343732.07</v>
      </c>
      <c r="E27" s="15">
        <v>244933.56</v>
      </c>
      <c r="F27" s="15">
        <v>244933.56</v>
      </c>
      <c r="G27" s="13">
        <f t="shared" si="6"/>
        <v>98798.510000000009</v>
      </c>
      <c r="H27" s="16" t="s">
        <v>48</v>
      </c>
    </row>
    <row r="28" spans="1:8">
      <c r="A28" s="12" t="s">
        <v>49</v>
      </c>
      <c r="B28" s="13">
        <f>SUM(B29:B37)</f>
        <v>5936661</v>
      </c>
      <c r="C28" s="13">
        <f t="shared" ref="C28:G28" si="7">SUM(C29:C37)</f>
        <v>-31746.880000000034</v>
      </c>
      <c r="D28" s="13">
        <f t="shared" si="7"/>
        <v>5904914.1199999992</v>
      </c>
      <c r="E28" s="13">
        <f t="shared" si="7"/>
        <v>3972950.7000000007</v>
      </c>
      <c r="F28" s="13">
        <f t="shared" si="7"/>
        <v>3970791.7000000007</v>
      </c>
      <c r="G28" s="13">
        <f t="shared" si="7"/>
        <v>1931963.42</v>
      </c>
    </row>
    <row r="29" spans="1:8">
      <c r="A29" s="14" t="s">
        <v>50</v>
      </c>
      <c r="B29" s="15">
        <v>647583</v>
      </c>
      <c r="C29" s="15">
        <v>-127611.5</v>
      </c>
      <c r="D29" s="13">
        <f t="shared" ref="D29:D82" si="8">B29+C29</f>
        <v>519971.5</v>
      </c>
      <c r="E29" s="15">
        <v>384509.73</v>
      </c>
      <c r="F29" s="15">
        <v>384509.73</v>
      </c>
      <c r="G29" s="13">
        <f t="shared" ref="G29:G37" si="9">D29-E29</f>
        <v>135461.77000000002</v>
      </c>
      <c r="H29" s="16" t="s">
        <v>51</v>
      </c>
    </row>
    <row r="30" spans="1:8">
      <c r="A30" s="14" t="s">
        <v>52</v>
      </c>
      <c r="B30" s="15">
        <v>525000</v>
      </c>
      <c r="C30" s="15">
        <v>-177648</v>
      </c>
      <c r="D30" s="13">
        <f t="shared" si="8"/>
        <v>347352</v>
      </c>
      <c r="E30" s="15">
        <v>193251.36</v>
      </c>
      <c r="F30" s="15">
        <v>193251.36</v>
      </c>
      <c r="G30" s="13">
        <f t="shared" si="9"/>
        <v>154100.64000000001</v>
      </c>
      <c r="H30" s="16" t="s">
        <v>53</v>
      </c>
    </row>
    <row r="31" spans="1:8">
      <c r="A31" s="14" t="s">
        <v>54</v>
      </c>
      <c r="B31" s="15">
        <v>996290</v>
      </c>
      <c r="C31" s="15">
        <v>-58716.160000000003</v>
      </c>
      <c r="D31" s="13">
        <f t="shared" si="8"/>
        <v>937573.84</v>
      </c>
      <c r="E31" s="15">
        <v>727567.88</v>
      </c>
      <c r="F31" s="15">
        <v>727567.88</v>
      </c>
      <c r="G31" s="13">
        <f t="shared" si="9"/>
        <v>210005.95999999996</v>
      </c>
      <c r="H31" s="16" t="s">
        <v>55</v>
      </c>
    </row>
    <row r="32" spans="1:8">
      <c r="A32" s="14" t="s">
        <v>56</v>
      </c>
      <c r="B32" s="15">
        <v>100000</v>
      </c>
      <c r="C32" s="15">
        <v>382561.74</v>
      </c>
      <c r="D32" s="13">
        <f t="shared" si="8"/>
        <v>482561.74</v>
      </c>
      <c r="E32" s="15">
        <v>366243.59</v>
      </c>
      <c r="F32" s="15">
        <v>366243.59</v>
      </c>
      <c r="G32" s="13">
        <f t="shared" si="9"/>
        <v>116318.14999999997</v>
      </c>
      <c r="H32" s="16" t="s">
        <v>57</v>
      </c>
    </row>
    <row r="33" spans="1:8">
      <c r="A33" s="14" t="s">
        <v>58</v>
      </c>
      <c r="B33" s="15">
        <v>1368073</v>
      </c>
      <c r="C33" s="15">
        <v>434102.52</v>
      </c>
      <c r="D33" s="13">
        <f t="shared" si="8"/>
        <v>1802175.52</v>
      </c>
      <c r="E33" s="15">
        <v>1450742.84</v>
      </c>
      <c r="F33" s="15">
        <v>1450742.84</v>
      </c>
      <c r="G33" s="13">
        <f t="shared" si="9"/>
        <v>351432.67999999993</v>
      </c>
      <c r="H33" s="16" t="s">
        <v>59</v>
      </c>
    </row>
    <row r="34" spans="1:8">
      <c r="A34" s="14" t="s">
        <v>60</v>
      </c>
      <c r="B34" s="15">
        <v>321200</v>
      </c>
      <c r="C34" s="15">
        <v>0</v>
      </c>
      <c r="D34" s="13">
        <f t="shared" si="8"/>
        <v>321200</v>
      </c>
      <c r="E34" s="15">
        <v>239619.20000000001</v>
      </c>
      <c r="F34" s="15">
        <v>239619.20000000001</v>
      </c>
      <c r="G34" s="13">
        <f t="shared" si="9"/>
        <v>81580.799999999988</v>
      </c>
      <c r="H34" s="16" t="s">
        <v>61</v>
      </c>
    </row>
    <row r="35" spans="1:8">
      <c r="A35" s="14" t="s">
        <v>62</v>
      </c>
      <c r="B35" s="15">
        <v>481260</v>
      </c>
      <c r="C35" s="15">
        <v>0</v>
      </c>
      <c r="D35" s="13">
        <f t="shared" si="8"/>
        <v>481260</v>
      </c>
      <c r="E35" s="15">
        <v>11125.27</v>
      </c>
      <c r="F35" s="15">
        <v>11125.27</v>
      </c>
      <c r="G35" s="13">
        <f t="shared" si="9"/>
        <v>470134.73</v>
      </c>
      <c r="H35" s="16" t="s">
        <v>63</v>
      </c>
    </row>
    <row r="36" spans="1:8">
      <c r="A36" s="14" t="s">
        <v>64</v>
      </c>
      <c r="B36" s="15">
        <v>635916</v>
      </c>
      <c r="C36" s="15">
        <v>-258711</v>
      </c>
      <c r="D36" s="13">
        <f t="shared" si="8"/>
        <v>377205</v>
      </c>
      <c r="E36" s="15">
        <v>47851.77</v>
      </c>
      <c r="F36" s="15">
        <v>47851.77</v>
      </c>
      <c r="G36" s="13">
        <f t="shared" si="9"/>
        <v>329353.23</v>
      </c>
      <c r="H36" s="16" t="s">
        <v>65</v>
      </c>
    </row>
    <row r="37" spans="1:8">
      <c r="A37" s="14" t="s">
        <v>66</v>
      </c>
      <c r="B37" s="15">
        <v>861339</v>
      </c>
      <c r="C37" s="15">
        <v>-225724.48</v>
      </c>
      <c r="D37" s="13">
        <f t="shared" si="8"/>
        <v>635614.52</v>
      </c>
      <c r="E37" s="15">
        <v>552039.06000000006</v>
      </c>
      <c r="F37" s="15">
        <v>549880.06000000006</v>
      </c>
      <c r="G37" s="13">
        <f t="shared" si="9"/>
        <v>83575.459999999963</v>
      </c>
      <c r="H37" s="16" t="s">
        <v>67</v>
      </c>
    </row>
    <row r="38" spans="1:8">
      <c r="A38" s="12" t="s">
        <v>68</v>
      </c>
      <c r="B38" s="13">
        <f>SUM(B39:B47)</f>
        <v>796630</v>
      </c>
      <c r="C38" s="13">
        <f t="shared" ref="C38:G38" si="10">SUM(C39:C47)</f>
        <v>-590173.32999999996</v>
      </c>
      <c r="D38" s="13">
        <f t="shared" si="10"/>
        <v>206456.67000000004</v>
      </c>
      <c r="E38" s="13">
        <f t="shared" si="10"/>
        <v>206456.67</v>
      </c>
      <c r="F38" s="13">
        <f t="shared" si="10"/>
        <v>206456.67</v>
      </c>
      <c r="G38" s="13">
        <f t="shared" si="10"/>
        <v>0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796630</v>
      </c>
      <c r="C42" s="15">
        <v>-590173.32999999996</v>
      </c>
      <c r="D42" s="13">
        <f t="shared" si="8"/>
        <v>206456.67000000004</v>
      </c>
      <c r="E42" s="15">
        <v>206456.67</v>
      </c>
      <c r="F42" s="15">
        <v>206456.67</v>
      </c>
      <c r="G42" s="13">
        <f t="shared" si="11"/>
        <v>0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2805728</v>
      </c>
      <c r="C48" s="13">
        <f t="shared" ref="C48:G48" si="12">SUM(C49:C57)</f>
        <v>-2277.859999999986</v>
      </c>
      <c r="D48" s="13">
        <f t="shared" si="12"/>
        <v>2803450.14</v>
      </c>
      <c r="E48" s="13">
        <f t="shared" si="12"/>
        <v>1360750.79</v>
      </c>
      <c r="F48" s="13">
        <f t="shared" si="12"/>
        <v>710721.79</v>
      </c>
      <c r="G48" s="13">
        <f t="shared" si="12"/>
        <v>1442699.35</v>
      </c>
    </row>
    <row r="49" spans="1:8">
      <c r="A49" s="14" t="s">
        <v>86</v>
      </c>
      <c r="B49" s="15">
        <v>604100</v>
      </c>
      <c r="C49" s="15">
        <v>-31377.86</v>
      </c>
      <c r="D49" s="13">
        <f t="shared" si="8"/>
        <v>572722.14</v>
      </c>
      <c r="E49" s="15">
        <v>264415.8</v>
      </c>
      <c r="F49" s="15">
        <v>264415.8</v>
      </c>
      <c r="G49" s="13">
        <f t="shared" ref="G49:G57" si="13">D49-E49</f>
        <v>308306.34000000003</v>
      </c>
      <c r="H49" s="16" t="s">
        <v>87</v>
      </c>
    </row>
    <row r="50" spans="1:8">
      <c r="A50" s="14" t="s">
        <v>88</v>
      </c>
      <c r="B50" s="15">
        <v>0</v>
      </c>
      <c r="C50" s="15">
        <v>70000</v>
      </c>
      <c r="D50" s="13">
        <f t="shared" si="8"/>
        <v>70000</v>
      </c>
      <c r="E50" s="15">
        <v>0</v>
      </c>
      <c r="F50" s="15">
        <v>0</v>
      </c>
      <c r="G50" s="13">
        <f t="shared" si="13"/>
        <v>70000</v>
      </c>
      <c r="H50" s="16" t="s">
        <v>89</v>
      </c>
    </row>
    <row r="51" spans="1:8">
      <c r="A51" s="14" t="s">
        <v>90</v>
      </c>
      <c r="B51" s="15">
        <v>0</v>
      </c>
      <c r="C51" s="15">
        <v>90000</v>
      </c>
      <c r="D51" s="13">
        <f t="shared" si="8"/>
        <v>90000</v>
      </c>
      <c r="E51" s="15">
        <v>47386</v>
      </c>
      <c r="F51" s="15">
        <v>47386</v>
      </c>
      <c r="G51" s="13">
        <f t="shared" si="13"/>
        <v>42614</v>
      </c>
      <c r="H51" s="16" t="s">
        <v>91</v>
      </c>
    </row>
    <row r="52" spans="1:8">
      <c r="A52" s="14" t="s">
        <v>92</v>
      </c>
      <c r="B52" s="15">
        <v>381800</v>
      </c>
      <c r="C52" s="15">
        <v>320000</v>
      </c>
      <c r="D52" s="13">
        <f t="shared" si="8"/>
        <v>701800</v>
      </c>
      <c r="E52" s="15">
        <v>650029</v>
      </c>
      <c r="F52" s="15">
        <v>0</v>
      </c>
      <c r="G52" s="13">
        <f t="shared" si="13"/>
        <v>51771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1819828</v>
      </c>
      <c r="C54" s="15">
        <v>-450900</v>
      </c>
      <c r="D54" s="13">
        <f t="shared" si="8"/>
        <v>1368928</v>
      </c>
      <c r="E54" s="15">
        <v>398919.99</v>
      </c>
      <c r="F54" s="15">
        <v>398919.99</v>
      </c>
      <c r="G54" s="13">
        <f t="shared" si="13"/>
        <v>970008.01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33335451.600000001</v>
      </c>
      <c r="D84" s="11">
        <f t="shared" si="22"/>
        <v>33335451.600000001</v>
      </c>
      <c r="E84" s="11">
        <f t="shared" si="22"/>
        <v>29612916.300000001</v>
      </c>
      <c r="F84" s="11">
        <f t="shared" si="22"/>
        <v>28711831.48</v>
      </c>
      <c r="G84" s="11">
        <f t="shared" si="22"/>
        <v>3722535.3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25896625</v>
      </c>
      <c r="D85" s="13">
        <f t="shared" si="23"/>
        <v>25896625</v>
      </c>
      <c r="E85" s="13">
        <f t="shared" si="23"/>
        <v>23807706.620000001</v>
      </c>
      <c r="F85" s="13">
        <f t="shared" si="23"/>
        <v>23807706.620000001</v>
      </c>
      <c r="G85" s="13">
        <f t="shared" si="23"/>
        <v>2088918.38</v>
      </c>
    </row>
    <row r="86" spans="1:8">
      <c r="A86" s="14" t="s">
        <v>16</v>
      </c>
      <c r="B86" s="15">
        <v>0</v>
      </c>
      <c r="C86" s="15">
        <v>15120560.550000001</v>
      </c>
      <c r="D86" s="13">
        <f t="shared" ref="D86:D92" si="24">B86+C86</f>
        <v>15120560.550000001</v>
      </c>
      <c r="E86" s="15">
        <v>14002112.560000001</v>
      </c>
      <c r="F86" s="15">
        <v>14002112.560000001</v>
      </c>
      <c r="G86" s="13">
        <f t="shared" ref="G86:G92" si="25">D86-E86</f>
        <v>1118447.9900000002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4394701</v>
      </c>
      <c r="D88" s="13">
        <f t="shared" si="24"/>
        <v>4394701</v>
      </c>
      <c r="E88" s="15">
        <v>4123606.2</v>
      </c>
      <c r="F88" s="15">
        <v>4123606.2</v>
      </c>
      <c r="G88" s="13">
        <f t="shared" si="25"/>
        <v>271094.79999999981</v>
      </c>
      <c r="H88" s="16" t="s">
        <v>152</v>
      </c>
    </row>
    <row r="89" spans="1:8">
      <c r="A89" s="14" t="s">
        <v>22</v>
      </c>
      <c r="B89" s="15">
        <v>0</v>
      </c>
      <c r="C89" s="15">
        <v>3448197</v>
      </c>
      <c r="D89" s="13">
        <f t="shared" si="24"/>
        <v>3448197</v>
      </c>
      <c r="E89" s="15">
        <v>3278016.77</v>
      </c>
      <c r="F89" s="15">
        <v>3278016.77</v>
      </c>
      <c r="G89" s="13">
        <f t="shared" si="25"/>
        <v>170180.22999999998</v>
      </c>
      <c r="H89" s="16" t="s">
        <v>153</v>
      </c>
    </row>
    <row r="90" spans="1:8">
      <c r="A90" s="14" t="s">
        <v>24</v>
      </c>
      <c r="B90" s="15">
        <v>0</v>
      </c>
      <c r="C90" s="15">
        <v>1407325.45</v>
      </c>
      <c r="D90" s="13">
        <f t="shared" si="24"/>
        <v>1407325.45</v>
      </c>
      <c r="E90" s="15">
        <v>1209190.29</v>
      </c>
      <c r="F90" s="15">
        <v>1209190.29</v>
      </c>
      <c r="G90" s="13">
        <f t="shared" si="25"/>
        <v>198135.15999999992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1525841</v>
      </c>
      <c r="D92" s="13">
        <f t="shared" si="24"/>
        <v>1525841</v>
      </c>
      <c r="E92" s="15">
        <v>1194780.8</v>
      </c>
      <c r="F92" s="15">
        <v>1194780.8</v>
      </c>
      <c r="G92" s="13">
        <f t="shared" si="25"/>
        <v>331060.19999999995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484303</v>
      </c>
      <c r="D93" s="13">
        <f t="shared" si="26"/>
        <v>484303</v>
      </c>
      <c r="E93" s="13">
        <f t="shared" si="26"/>
        <v>367839.21</v>
      </c>
      <c r="F93" s="13">
        <f t="shared" si="26"/>
        <v>367839.21</v>
      </c>
      <c r="G93" s="13">
        <f t="shared" si="26"/>
        <v>116463.79000000001</v>
      </c>
    </row>
    <row r="94" spans="1:8">
      <c r="A94" s="14" t="s">
        <v>31</v>
      </c>
      <c r="B94" s="15">
        <v>0</v>
      </c>
      <c r="C94" s="15">
        <v>209703</v>
      </c>
      <c r="D94" s="13">
        <f t="shared" ref="D94:D102" si="27">B94+C94</f>
        <v>209703</v>
      </c>
      <c r="E94" s="15">
        <v>152618.84</v>
      </c>
      <c r="F94" s="15">
        <v>152618.84</v>
      </c>
      <c r="G94" s="13">
        <f t="shared" ref="G94:G102" si="28">D94-E94</f>
        <v>57084.160000000003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5">
        <v>0</v>
      </c>
      <c r="C96" s="15">
        <v>6000</v>
      </c>
      <c r="D96" s="13">
        <f t="shared" si="27"/>
        <v>6000</v>
      </c>
      <c r="E96" s="15">
        <v>5938.69</v>
      </c>
      <c r="F96" s="15">
        <v>5938.69</v>
      </c>
      <c r="G96" s="13">
        <f t="shared" si="28"/>
        <v>61.3100000000004</v>
      </c>
      <c r="H96" s="16" t="s">
        <v>159</v>
      </c>
    </row>
    <row r="97" spans="1:8">
      <c r="A97" s="14" t="s">
        <v>37</v>
      </c>
      <c r="B97" s="15">
        <v>0</v>
      </c>
      <c r="C97" s="15">
        <v>40264</v>
      </c>
      <c r="D97" s="13">
        <f t="shared" si="27"/>
        <v>40264</v>
      </c>
      <c r="E97" s="15">
        <v>37975.57</v>
      </c>
      <c r="F97" s="15">
        <v>37975.57</v>
      </c>
      <c r="G97" s="13">
        <f t="shared" si="28"/>
        <v>2288.4300000000003</v>
      </c>
      <c r="H97" s="16" t="s">
        <v>160</v>
      </c>
    </row>
    <row r="98" spans="1:8">
      <c r="A98" s="21" t="s">
        <v>39</v>
      </c>
      <c r="B98" s="15">
        <v>0</v>
      </c>
      <c r="C98" s="15">
        <v>25000</v>
      </c>
      <c r="D98" s="13">
        <f t="shared" si="27"/>
        <v>25000</v>
      </c>
      <c r="E98" s="15">
        <v>16091.6</v>
      </c>
      <c r="F98" s="15">
        <v>16091.6</v>
      </c>
      <c r="G98" s="13">
        <f t="shared" si="28"/>
        <v>8908.4</v>
      </c>
      <c r="H98" s="16" t="s">
        <v>161</v>
      </c>
    </row>
    <row r="99" spans="1:8">
      <c r="A99" s="14" t="s">
        <v>41</v>
      </c>
      <c r="B99" s="15">
        <v>0</v>
      </c>
      <c r="C99" s="15">
        <v>149600</v>
      </c>
      <c r="D99" s="13">
        <f t="shared" si="27"/>
        <v>149600</v>
      </c>
      <c r="E99" s="15">
        <v>110416.19</v>
      </c>
      <c r="F99" s="15">
        <v>110416.19</v>
      </c>
      <c r="G99" s="13">
        <f t="shared" si="28"/>
        <v>39183.81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53736</v>
      </c>
      <c r="D102" s="13">
        <f t="shared" si="27"/>
        <v>53736</v>
      </c>
      <c r="E102" s="15">
        <v>44798.32</v>
      </c>
      <c r="F102" s="15">
        <v>44798.32</v>
      </c>
      <c r="G102" s="13">
        <f t="shared" si="28"/>
        <v>8937.68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3560521.0600000005</v>
      </c>
      <c r="D103" s="13">
        <f t="shared" si="29"/>
        <v>3560521.0600000005</v>
      </c>
      <c r="E103" s="13">
        <f t="shared" si="29"/>
        <v>3500535.2700000005</v>
      </c>
      <c r="F103" s="13">
        <f t="shared" si="29"/>
        <v>3500535.2700000005</v>
      </c>
      <c r="G103" s="13">
        <f t="shared" si="29"/>
        <v>59985.790000000095</v>
      </c>
    </row>
    <row r="104" spans="1:8">
      <c r="A104" s="14" t="s">
        <v>50</v>
      </c>
      <c r="B104" s="15">
        <v>0</v>
      </c>
      <c r="C104" s="15">
        <v>494583</v>
      </c>
      <c r="D104" s="13">
        <f t="shared" ref="D104:D112" si="30">B104+C104</f>
        <v>494583</v>
      </c>
      <c r="E104" s="15">
        <v>469080.57</v>
      </c>
      <c r="F104" s="15">
        <v>469080.57</v>
      </c>
      <c r="G104" s="13">
        <f t="shared" ref="G104:G112" si="31">D104-E104</f>
        <v>25502.429999999993</v>
      </c>
      <c r="H104" s="16" t="s">
        <v>166</v>
      </c>
    </row>
    <row r="105" spans="1:8">
      <c r="A105" s="14" t="s">
        <v>52</v>
      </c>
      <c r="B105" s="15">
        <v>0</v>
      </c>
      <c r="C105" s="15">
        <v>23287</v>
      </c>
      <c r="D105" s="13">
        <f t="shared" si="30"/>
        <v>23287</v>
      </c>
      <c r="E105" s="15">
        <v>18000</v>
      </c>
      <c r="F105" s="15">
        <v>18000</v>
      </c>
      <c r="G105" s="13">
        <f t="shared" si="31"/>
        <v>5287</v>
      </c>
      <c r="H105" s="16" t="s">
        <v>167</v>
      </c>
    </row>
    <row r="106" spans="1:8">
      <c r="A106" s="14" t="s">
        <v>54</v>
      </c>
      <c r="B106" s="15">
        <v>0</v>
      </c>
      <c r="C106" s="15">
        <v>377589.84</v>
      </c>
      <c r="D106" s="13">
        <f t="shared" si="30"/>
        <v>377589.84</v>
      </c>
      <c r="E106" s="15">
        <v>370704.09</v>
      </c>
      <c r="F106" s="15">
        <v>370704.09</v>
      </c>
      <c r="G106" s="13">
        <f t="shared" si="31"/>
        <v>6885.75</v>
      </c>
      <c r="H106" s="16" t="s">
        <v>168</v>
      </c>
    </row>
    <row r="107" spans="1:8">
      <c r="A107" s="14" t="s">
        <v>56</v>
      </c>
      <c r="B107" s="15">
        <v>0</v>
      </c>
      <c r="C107" s="15">
        <v>25000</v>
      </c>
      <c r="D107" s="13">
        <f t="shared" si="30"/>
        <v>25000</v>
      </c>
      <c r="E107" s="15">
        <v>25000</v>
      </c>
      <c r="F107" s="15">
        <v>25000</v>
      </c>
      <c r="G107" s="13">
        <f t="shared" si="31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2151072.2200000002</v>
      </c>
      <c r="D108" s="13">
        <f t="shared" si="30"/>
        <v>2151072.2200000002</v>
      </c>
      <c r="E108" s="15">
        <v>2145194.87</v>
      </c>
      <c r="F108" s="15">
        <v>2145194.87</v>
      </c>
      <c r="G108" s="13">
        <f t="shared" si="31"/>
        <v>5877.3500000000931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0"/>
        <v>0</v>
      </c>
      <c r="E110" s="13">
        <v>0</v>
      </c>
      <c r="F110" s="13">
        <v>0</v>
      </c>
      <c r="G110" s="13">
        <f t="shared" si="31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0"/>
        <v>0</v>
      </c>
      <c r="E111" s="13">
        <v>0</v>
      </c>
      <c r="F111" s="13">
        <v>0</v>
      </c>
      <c r="G111" s="13">
        <f t="shared" si="31"/>
        <v>0</v>
      </c>
      <c r="H111" s="16" t="s">
        <v>173</v>
      </c>
    </row>
    <row r="112" spans="1:8">
      <c r="A112" s="14" t="s">
        <v>66</v>
      </c>
      <c r="B112" s="15">
        <v>0</v>
      </c>
      <c r="C112" s="15">
        <v>488989</v>
      </c>
      <c r="D112" s="13">
        <f t="shared" si="30"/>
        <v>488989</v>
      </c>
      <c r="E112" s="15">
        <v>472555.74</v>
      </c>
      <c r="F112" s="15">
        <v>472555.74</v>
      </c>
      <c r="G112" s="13">
        <f t="shared" si="31"/>
        <v>16433.260000000009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3394002.54</v>
      </c>
      <c r="D123" s="13">
        <f t="shared" si="35"/>
        <v>3394002.54</v>
      </c>
      <c r="E123" s="13">
        <f t="shared" si="35"/>
        <v>1936835.2</v>
      </c>
      <c r="F123" s="13">
        <f t="shared" si="35"/>
        <v>1035750.38</v>
      </c>
      <c r="G123" s="13">
        <f t="shared" si="35"/>
        <v>1457167.3399999999</v>
      </c>
    </row>
    <row r="124" spans="1:8">
      <c r="A124" s="14" t="s">
        <v>86</v>
      </c>
      <c r="B124" s="15">
        <v>0</v>
      </c>
      <c r="C124" s="15">
        <v>732551.09</v>
      </c>
      <c r="D124" s="13">
        <f t="shared" ref="D124:D132" si="36">B124+C124</f>
        <v>732551.09</v>
      </c>
      <c r="E124" s="15">
        <v>281943.90000000002</v>
      </c>
      <c r="F124" s="15">
        <v>272543.90000000002</v>
      </c>
      <c r="G124" s="13">
        <f t="shared" ref="G124:G132" si="37">D124-E124</f>
        <v>450607.18999999994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612882.44999999995</v>
      </c>
      <c r="D126" s="13">
        <f t="shared" si="36"/>
        <v>612882.44999999995</v>
      </c>
      <c r="E126" s="15">
        <v>232073.08</v>
      </c>
      <c r="F126" s="15">
        <v>146813.07999999999</v>
      </c>
      <c r="G126" s="13">
        <f t="shared" si="37"/>
        <v>380809.37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2048569</v>
      </c>
      <c r="D129" s="13">
        <f t="shared" si="36"/>
        <v>2048569</v>
      </c>
      <c r="E129" s="15">
        <v>1422818.22</v>
      </c>
      <c r="F129" s="15">
        <v>616393.4</v>
      </c>
      <c r="G129" s="13">
        <f t="shared" si="37"/>
        <v>625750.78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37770498</v>
      </c>
      <c r="C159" s="11">
        <f t="shared" ref="C159:G159" si="47">C9+C84</f>
        <v>33934341.960000001</v>
      </c>
      <c r="D159" s="11">
        <f t="shared" si="47"/>
        <v>71704839.960000008</v>
      </c>
      <c r="E159" s="11">
        <f t="shared" si="47"/>
        <v>61411517.130000003</v>
      </c>
      <c r="F159" s="11">
        <f t="shared" si="47"/>
        <v>59854903.510000005</v>
      </c>
      <c r="G159" s="11">
        <f t="shared" si="47"/>
        <v>10293322.829999998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7">
      <c r="A161" s="26"/>
    </row>
    <row r="166" spans="1:7">
      <c r="B166" s="27"/>
      <c r="C166" s="27"/>
      <c r="F166" s="27"/>
      <c r="G166" s="27"/>
    </row>
    <row r="167" spans="1:7">
      <c r="B167" s="28" t="s">
        <v>212</v>
      </c>
      <c r="C167" s="28"/>
      <c r="D167" s="29"/>
      <c r="E167" s="29"/>
      <c r="F167" s="28" t="s">
        <v>213</v>
      </c>
      <c r="G167" s="28"/>
    </row>
    <row r="168" spans="1:7">
      <c r="B168" s="28" t="s">
        <v>214</v>
      </c>
      <c r="C168" s="28"/>
      <c r="D168" s="29"/>
      <c r="E168" s="29"/>
      <c r="F168" s="28" t="s">
        <v>215</v>
      </c>
      <c r="G168" s="28"/>
    </row>
  </sheetData>
  <mergeCells count="13">
    <mergeCell ref="A7:A8"/>
    <mergeCell ref="B7:F7"/>
    <mergeCell ref="G7:G8"/>
    <mergeCell ref="B167:C167"/>
    <mergeCell ref="F167:G167"/>
    <mergeCell ref="B168:C168"/>
    <mergeCell ref="F168:G16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2022-01-31T22:32:18Z</dcterms:created>
  <dcterms:modified xsi:type="dcterms:W3CDTF">2022-01-31T22:33:49Z</dcterms:modified>
</cp:coreProperties>
</file>