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12" i="1"/>
  <c r="C3" i="1" s="1"/>
  <c r="D12" i="1"/>
  <c r="D3" i="1" s="1"/>
  <c r="B12" i="1"/>
  <c r="F19" i="1"/>
  <c r="F16" i="1"/>
  <c r="E21" i="1"/>
  <c r="F21" i="1" s="1"/>
  <c r="E20" i="1"/>
  <c r="F20" i="1" s="1"/>
  <c r="E19" i="1"/>
  <c r="E18" i="1"/>
  <c r="F18" i="1" s="1"/>
  <c r="E17" i="1"/>
  <c r="F17" i="1" s="1"/>
  <c r="E16" i="1"/>
  <c r="E15" i="1"/>
  <c r="F15" i="1" s="1"/>
  <c r="E14" i="1"/>
  <c r="F14" i="1" s="1"/>
  <c r="E13" i="1"/>
  <c r="F13" i="1" s="1"/>
  <c r="C4" i="1"/>
  <c r="D4" i="1"/>
  <c r="E4" i="1"/>
  <c r="F4" i="1"/>
  <c r="B4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F12" i="1" l="1"/>
  <c r="F3" i="1" s="1"/>
  <c r="E12" i="1"/>
  <c r="E3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<sst xmlns="http://schemas.openxmlformats.org/spreadsheetml/2006/main" count="31" uniqueCount="31">
  <si>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</si>
  <si>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</si>
  <si>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</si>
  <si>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</si>
  <si>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</si>
  <si>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</si>
  <si>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</si>
  <si>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</si>
  <si>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</si>
  <si>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</si>
  <si>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</si>
  <si>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</si>
  <si>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</si>
  <si>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</si>
  <si>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</si>
  <si>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</si>
  <si>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</si>
  <si>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</si>
  <si>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</si>
  <si>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</si>
  <si>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</si>
  <si>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</si>
  <si>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</si>
  <si>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</si>
  <si>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</si>
  <si>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</si>
  <si>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</si>
  <si>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</si>
  <si>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</si>
  <si>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</si>
  <si>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Analítico del Activo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</si>
</sst>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B4+B12</f>
        <v>155100966.66999999</v>
      </c>
      <c r="C3" s="6">
        <f t="shared" ref="C3:F3" si="0">C4+C12</f>
        <v>63070091.879999995</v>
      </c>
      <c r="D3" s="6">
        <f t="shared" si="0"/>
        <v>64808840.109999999</v>
      </c>
      <c r="E3" s="6">
        <f t="shared" si="0"/>
        <v>153362218.44</v>
      </c>
      <c r="F3" s="6">
        <f t="shared" si="0"/>
        <v>-1738748.2300000004</v>
      </c>
    </row>
    <row r="4" spans="1:6" x14ac:dyDescent="0.2">
      <c r="A4" s="7" t="s">
        <v>4</v>
      </c>
      <c r="B4" s="6">
        <f>SUM(B5:B11)</f>
        <v>29019052.949999999</v>
      </c>
      <c r="C4" s="6">
        <f t="shared" ref="C4:F4" si="1">SUM(C5:C11)</f>
        <v>62803782.019999996</v>
      </c>
      <c r="D4" s="6">
        <f t="shared" si="1"/>
        <v>64790252.390000001</v>
      </c>
      <c r="E4" s="6">
        <f t="shared" si="1"/>
        <v>27032582.579999998</v>
      </c>
      <c r="F4" s="6">
        <f t="shared" si="1"/>
        <v>-1986470.370000001</v>
      </c>
    </row>
    <row r="5" spans="1:6" x14ac:dyDescent="0.2">
      <c r="A5" s="8" t="s">
        <v>5</v>
      </c>
      <c r="B5" s="9">
        <v>28672729.949999999</v>
      </c>
      <c r="C5" s="9">
        <v>42243331</v>
      </c>
      <c r="D5" s="9">
        <v>44234459.090000004</v>
      </c>
      <c r="E5" s="9">
        <f>B5+C5-D5</f>
        <v>26681601.859999999</v>
      </c>
      <c r="F5" s="9">
        <f>E5-B5</f>
        <v>-1991128.0899999999</v>
      </c>
    </row>
    <row r="6" spans="1:6" x14ac:dyDescent="0.2">
      <c r="A6" s="8" t="s">
        <v>6</v>
      </c>
      <c r="B6" s="9">
        <v>340323</v>
      </c>
      <c r="C6" s="9">
        <v>20560451.02</v>
      </c>
      <c r="D6" s="9">
        <v>20555793.300000001</v>
      </c>
      <c r="E6" s="9">
        <f t="shared" ref="E6:E21" si="2">B6+C6-D6</f>
        <v>344980.71999999881</v>
      </c>
      <c r="F6" s="9">
        <f t="shared" ref="F6:F21" si="3">E6-B6</f>
        <v>4657.7199999988079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3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6" x14ac:dyDescent="0.2">
      <c r="A11" s="8" t="s">
        <v>9</v>
      </c>
      <c r="B11" s="9">
        <v>6000</v>
      </c>
      <c r="C11" s="9">
        <v>0</v>
      </c>
      <c r="D11" s="9">
        <v>0</v>
      </c>
      <c r="E11" s="9">
        <f t="shared" si="2"/>
        <v>6000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126081913.72</v>
      </c>
      <c r="C12" s="6">
        <f t="shared" ref="C12:F12" si="4">SUM(C13:C21)</f>
        <v>266309.86</v>
      </c>
      <c r="D12" s="6">
        <f t="shared" si="4"/>
        <v>18587.72</v>
      </c>
      <c r="E12" s="6">
        <f t="shared" si="4"/>
        <v>126329635.85999998</v>
      </c>
      <c r="F12" s="6">
        <f t="shared" si="4"/>
        <v>247722.1400000006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2"/>
        <v>0</v>
      </c>
      <c r="F13" s="9">
        <f t="shared" si="3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3"/>
        <v>0</v>
      </c>
    </row>
    <row r="15" spans="1:6" x14ac:dyDescent="0.2">
      <c r="A15" s="8" t="s">
        <v>13</v>
      </c>
      <c r="B15" s="10">
        <v>126584895.41</v>
      </c>
      <c r="C15" s="10">
        <v>0</v>
      </c>
      <c r="D15" s="10">
        <v>0</v>
      </c>
      <c r="E15" s="9">
        <f t="shared" si="2"/>
        <v>126584895.41</v>
      </c>
      <c r="F15" s="9">
        <f t="shared" si="3"/>
        <v>0</v>
      </c>
    </row>
    <row r="16" spans="1:6" x14ac:dyDescent="0.2">
      <c r="A16" s="8" t="s">
        <v>14</v>
      </c>
      <c r="B16" s="9">
        <v>35464157.960000001</v>
      </c>
      <c r="C16" s="9">
        <v>247722.14</v>
      </c>
      <c r="D16" s="9">
        <v>18587.72</v>
      </c>
      <c r="E16" s="9">
        <f t="shared" si="2"/>
        <v>35693292.380000003</v>
      </c>
      <c r="F16" s="9">
        <f t="shared" si="3"/>
        <v>229134.42000000179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2"/>
        <v>0</v>
      </c>
      <c r="F17" s="9">
        <f t="shared" si="3"/>
        <v>0</v>
      </c>
    </row>
    <row r="18" spans="1:6" x14ac:dyDescent="0.2">
      <c r="A18" s="8" t="s">
        <v>16</v>
      </c>
      <c r="B18" s="9">
        <v>-35967139.649999999</v>
      </c>
      <c r="C18" s="9">
        <v>18587.72</v>
      </c>
      <c r="D18" s="9">
        <v>0</v>
      </c>
      <c r="E18" s="9">
        <f t="shared" si="2"/>
        <v>-35948551.93</v>
      </c>
      <c r="F18" s="9">
        <f t="shared" si="3"/>
        <v>18587.719999998808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3"/>
        <v>0</v>
      </c>
    </row>
    <row r="23" spans="1:6" ht="12.75" x14ac:dyDescent="0.2">
      <c r="A23" s="2" t="s">
        <v>25</v>
      </c>
    </row>
    <row r="29" spans="1:6" x14ac:dyDescent="0.2">
      <c r="A29" s="12"/>
      <c r="D29" s="12"/>
      <c r="E29" s="12"/>
    </row>
    <row r="30" spans="1:6" ht="12.75" x14ac:dyDescent="0.2">
      <c r="A30" s="11" t="s">
        <v>26</v>
      </c>
      <c r="D30" s="16" t="s">
        <v>28</v>
      </c>
      <c r="E30" s="16"/>
    </row>
    <row r="31" spans="1:6" ht="12.75" x14ac:dyDescent="0.2">
      <c r="A31" s="11" t="s">
        <v>27</v>
      </c>
      <c r="D31" s="17" t="s">
        <v>29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2021-04-12T19:02:45Z</cp:lastPrinted>
  <dcterms:created xsi:type="dcterms:W3CDTF">2014-02-09T04:04:15Z</dcterms:created>
  <dcterms:modified xsi:type="dcterms:W3CDTF">2021-04-23T20:33:22Z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