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PRESUPUESTARIA\"/>
    </mc:Choice>
  </mc:AlternateContent>
  <bookViews>
    <workbookView xWindow="0" yWindow="0" windowWidth="20490" windowHeight="765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EAI!$B$1:$I$48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 s="1"/>
  <c r="F38" i="1"/>
  <c r="H37" i="1"/>
  <c r="H39" i="1" s="1"/>
  <c r="G37" i="1"/>
  <c r="G39" i="1" s="1"/>
  <c r="F37" i="1"/>
  <c r="E37" i="1"/>
  <c r="E39" i="1" s="1"/>
  <c r="D37" i="1"/>
  <c r="D39" i="1" s="1"/>
  <c r="I35" i="1"/>
  <c r="F35" i="1"/>
  <c r="I34" i="1"/>
  <c r="F34" i="1"/>
  <c r="I33" i="1"/>
  <c r="F33" i="1"/>
  <c r="F31" i="1" s="1"/>
  <c r="I32" i="1"/>
  <c r="F32" i="1"/>
  <c r="I31" i="1"/>
  <c r="H31" i="1"/>
  <c r="G31" i="1"/>
  <c r="E31" i="1"/>
  <c r="D31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I21" i="1" s="1"/>
  <c r="F22" i="1"/>
  <c r="H21" i="1"/>
  <c r="G21" i="1"/>
  <c r="F21" i="1"/>
  <c r="E21" i="1"/>
  <c r="D21" i="1"/>
  <c r="H16" i="1"/>
  <c r="G16" i="1"/>
  <c r="E16" i="1"/>
  <c r="D16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I16" i="1" s="1"/>
  <c r="F5" i="1"/>
  <c r="F16" i="1" s="1"/>
  <c r="F39" i="1" l="1"/>
  <c r="I39" i="1"/>
</calcChain>
</file>

<file path=xl/sharedStrings.xml><?xml version="1.0" encoding="utf-8"?>
<sst xmlns="http://schemas.openxmlformats.org/spreadsheetml/2006/main" count="103" uniqueCount="55">
  <si>
    <t>Instituto Tecnológico Superior Del Sur de Guanajuato
Estado Analítico de Ingresos
Del 1 de Enero al 31 de Marzo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</si>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</sst>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3" fontId="5" fillId="0" borderId="6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3" fontId="5" fillId="0" borderId="13" xfId="1" applyNumberFormat="1" applyFont="1" applyFill="1" applyBorder="1" applyAlignment="1" applyProtection="1">
      <alignment vertical="top"/>
      <protection locked="0"/>
    </xf>
    <xf numFmtId="3" fontId="5" fillId="0" borderId="13" xfId="2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3" fontId="5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7" fillId="0" borderId="9" xfId="1" applyNumberFormat="1" applyFont="1" applyFill="1" applyBorder="1" applyAlignment="1" applyProtection="1">
      <alignment vertical="top"/>
      <protection locked="0"/>
    </xf>
    <xf numFmtId="3" fontId="7" fillId="0" borderId="2" xfId="1" applyNumberFormat="1" applyFont="1" applyFill="1" applyBorder="1" applyAlignment="1" applyProtection="1">
      <alignment vertical="top"/>
      <protection locked="0"/>
    </xf>
    <xf numFmtId="3" fontId="7" fillId="0" borderId="6" xfId="1" applyNumberFormat="1" applyFont="1" applyFill="1" applyBorder="1" applyAlignment="1" applyProtection="1">
      <alignment vertical="top"/>
      <protection locked="0"/>
    </xf>
    <xf numFmtId="0" fontId="7" fillId="0" borderId="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7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3" fontId="7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7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15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5" fillId="0" borderId="14" xfId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18 2" xfId="2"/>
    <cellStyle name="Normal 2 2" xfId="3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zoomScaleNormal="100" workbookViewId="0">
      <selection activeCell="B1" sqref="B1:I1"/>
    </sheetView>
  </sheetViews>
  <sheetFormatPr baseColWidth="10" defaultColWidth="12" defaultRowHeight="12.75" x14ac:dyDescent="0.2"/>
  <cols>
    <col min="1" max="1" width="1.83203125" style="23" customWidth="1"/>
    <col min="2" max="2" width="1.83203125" style="28" customWidth="1"/>
    <col min="3" max="3" width="62.5" style="28" customWidth="1"/>
    <col min="4" max="4" width="17.83203125" style="28" customWidth="1"/>
    <col min="5" max="5" width="19.83203125" style="28" customWidth="1"/>
    <col min="6" max="7" width="17.83203125" style="28" customWidth="1"/>
    <col min="8" max="8" width="18.83203125" style="28" customWidth="1"/>
    <col min="9" max="9" width="17.83203125" style="28" customWidth="1"/>
    <col min="10" max="10" width="1.1640625" style="23" customWidth="1"/>
    <col min="11" max="16384" width="12" style="23"/>
  </cols>
  <sheetData>
    <row r="1" spans="2:10" s="4" customFormat="1" ht="39.950000000000003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0" s="4" customFormat="1" x14ac:dyDescent="0.2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10" s="14" customFormat="1" ht="24.95" customHeight="1" x14ac:dyDescent="0.2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10" s="14" customFormat="1" x14ac:dyDescent="0.2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10" x14ac:dyDescent="0.2">
      <c r="B5" s="19"/>
      <c r="C5" s="20" t="s">
        <v>15</v>
      </c>
      <c r="D5" s="21">
        <v>0</v>
      </c>
      <c r="E5" s="21">
        <v>0</v>
      </c>
      <c r="F5" s="21">
        <f>D5+E5</f>
        <v>0</v>
      </c>
      <c r="G5" s="21">
        <v>0</v>
      </c>
      <c r="H5" s="21">
        <v>0</v>
      </c>
      <c r="I5" s="21">
        <f>H5-D5</f>
        <v>0</v>
      </c>
      <c r="J5" s="22" t="s">
        <v>16</v>
      </c>
    </row>
    <row r="6" spans="2:10" x14ac:dyDescent="0.2">
      <c r="B6" s="24"/>
      <c r="C6" s="25" t="s">
        <v>17</v>
      </c>
      <c r="D6" s="26">
        <v>0</v>
      </c>
      <c r="E6" s="26">
        <v>0</v>
      </c>
      <c r="F6" s="26">
        <f t="shared" ref="F6:F14" si="0">D6+E6</f>
        <v>0</v>
      </c>
      <c r="G6" s="26">
        <v>0</v>
      </c>
      <c r="H6" s="26">
        <v>0</v>
      </c>
      <c r="I6" s="26">
        <f t="shared" ref="I6:I14" si="1">H6-D6</f>
        <v>0</v>
      </c>
      <c r="J6" s="22" t="s">
        <v>18</v>
      </c>
    </row>
    <row r="7" spans="2:10" x14ac:dyDescent="0.2">
      <c r="B7" s="19"/>
      <c r="C7" s="20" t="s">
        <v>19</v>
      </c>
      <c r="D7" s="26">
        <v>0</v>
      </c>
      <c r="E7" s="26">
        <v>0</v>
      </c>
      <c r="F7" s="26">
        <f t="shared" si="0"/>
        <v>0</v>
      </c>
      <c r="G7" s="26">
        <v>0</v>
      </c>
      <c r="H7" s="26">
        <v>0</v>
      </c>
      <c r="I7" s="26">
        <f t="shared" si="1"/>
        <v>0</v>
      </c>
      <c r="J7" s="22" t="s">
        <v>20</v>
      </c>
    </row>
    <row r="8" spans="2:10" x14ac:dyDescent="0.2">
      <c r="B8" s="19"/>
      <c r="C8" s="20" t="s">
        <v>21</v>
      </c>
      <c r="D8" s="26">
        <v>0</v>
      </c>
      <c r="E8" s="26">
        <v>0</v>
      </c>
      <c r="F8" s="26">
        <f t="shared" si="0"/>
        <v>0</v>
      </c>
      <c r="G8" s="26">
        <v>0</v>
      </c>
      <c r="H8" s="26">
        <v>0</v>
      </c>
      <c r="I8" s="26">
        <f t="shared" si="1"/>
        <v>0</v>
      </c>
      <c r="J8" s="22" t="s">
        <v>22</v>
      </c>
    </row>
    <row r="9" spans="2:10" x14ac:dyDescent="0.2">
      <c r="B9" s="19"/>
      <c r="C9" s="20" t="s">
        <v>23</v>
      </c>
      <c r="D9" s="26">
        <v>0</v>
      </c>
      <c r="E9" s="26">
        <v>0</v>
      </c>
      <c r="F9" s="26">
        <f t="shared" si="0"/>
        <v>0</v>
      </c>
      <c r="G9" s="26">
        <v>0</v>
      </c>
      <c r="H9" s="26">
        <v>0</v>
      </c>
      <c r="I9" s="26">
        <f t="shared" si="1"/>
        <v>0</v>
      </c>
      <c r="J9" s="22" t="s">
        <v>24</v>
      </c>
    </row>
    <row r="10" spans="2:10" x14ac:dyDescent="0.2">
      <c r="B10" s="24"/>
      <c r="C10" s="25" t="s">
        <v>25</v>
      </c>
      <c r="D10" s="26">
        <v>0</v>
      </c>
      <c r="E10" s="26">
        <v>0</v>
      </c>
      <c r="F10" s="26">
        <f t="shared" si="0"/>
        <v>0</v>
      </c>
      <c r="G10" s="26">
        <v>0</v>
      </c>
      <c r="H10" s="26">
        <v>0</v>
      </c>
      <c r="I10" s="26">
        <f t="shared" si="1"/>
        <v>0</v>
      </c>
      <c r="J10" s="22" t="s">
        <v>26</v>
      </c>
    </row>
    <row r="11" spans="2:10" ht="25.5" x14ac:dyDescent="0.2">
      <c r="B11" s="19"/>
      <c r="C11" s="20" t="s">
        <v>27</v>
      </c>
      <c r="D11" s="27">
        <v>3533311</v>
      </c>
      <c r="E11" s="27">
        <v>1060225.0900000001</v>
      </c>
      <c r="F11" s="27">
        <f t="shared" si="0"/>
        <v>4593536.09</v>
      </c>
      <c r="G11" s="27">
        <v>1207359.43</v>
      </c>
      <c r="H11" s="27">
        <v>1207359.43</v>
      </c>
      <c r="I11" s="27">
        <f t="shared" si="1"/>
        <v>-2325951.5700000003</v>
      </c>
      <c r="J11" s="22" t="s">
        <v>28</v>
      </c>
    </row>
    <row r="12" spans="2:10" ht="38.25" x14ac:dyDescent="0.2">
      <c r="B12" s="19"/>
      <c r="C12" s="20" t="s">
        <v>29</v>
      </c>
      <c r="D12" s="27">
        <v>0</v>
      </c>
      <c r="E12" s="27">
        <v>27036677</v>
      </c>
      <c r="F12" s="27">
        <f t="shared" si="0"/>
        <v>27036677</v>
      </c>
      <c r="G12" s="27">
        <v>6735134</v>
      </c>
      <c r="H12" s="27">
        <v>6735134</v>
      </c>
      <c r="I12" s="27">
        <f t="shared" si="1"/>
        <v>6735134</v>
      </c>
      <c r="J12" s="22" t="s">
        <v>30</v>
      </c>
    </row>
    <row r="13" spans="2:10" ht="25.5" x14ac:dyDescent="0.2">
      <c r="B13" s="19"/>
      <c r="C13" s="20" t="s">
        <v>31</v>
      </c>
      <c r="D13" s="27">
        <v>32427956.09</v>
      </c>
      <c r="E13" s="27">
        <v>1733228.91</v>
      </c>
      <c r="F13" s="27">
        <f t="shared" si="0"/>
        <v>34161185</v>
      </c>
      <c r="G13" s="27">
        <v>9950953.1999999993</v>
      </c>
      <c r="H13" s="27">
        <v>9950953.1999999993</v>
      </c>
      <c r="I13" s="27">
        <f t="shared" si="1"/>
        <v>-22477002.890000001</v>
      </c>
      <c r="J13" s="22" t="s">
        <v>32</v>
      </c>
    </row>
    <row r="14" spans="2:10" x14ac:dyDescent="0.2">
      <c r="B14" s="19"/>
      <c r="C14" s="20" t="s">
        <v>33</v>
      </c>
      <c r="D14" s="26">
        <v>0</v>
      </c>
      <c r="E14" s="26">
        <v>0</v>
      </c>
      <c r="F14" s="26">
        <f t="shared" si="0"/>
        <v>0</v>
      </c>
      <c r="G14" s="26">
        <v>0</v>
      </c>
      <c r="H14" s="26">
        <v>0</v>
      </c>
      <c r="I14" s="26">
        <f t="shared" si="1"/>
        <v>0</v>
      </c>
      <c r="J14" s="22" t="s">
        <v>34</v>
      </c>
    </row>
    <row r="15" spans="2:10" x14ac:dyDescent="0.2">
      <c r="B15" s="19"/>
      <c r="D15" s="29"/>
      <c r="E15" s="29"/>
      <c r="F15" s="29"/>
      <c r="G15" s="29"/>
      <c r="H15" s="29"/>
      <c r="I15" s="29"/>
      <c r="J15" s="22" t="s">
        <v>35</v>
      </c>
    </row>
    <row r="16" spans="2:10" x14ac:dyDescent="0.2">
      <c r="B16" s="30"/>
      <c r="C16" s="31" t="s">
        <v>36</v>
      </c>
      <c r="D16" s="32">
        <f>SUM(D5:D14)</f>
        <v>35961267.090000004</v>
      </c>
      <c r="E16" s="32">
        <f t="shared" ref="E16:I16" si="2">SUM(E5:E14)</f>
        <v>29830131</v>
      </c>
      <c r="F16" s="32">
        <f t="shared" si="2"/>
        <v>65791398.090000004</v>
      </c>
      <c r="G16" s="32">
        <f t="shared" si="2"/>
        <v>17893446.629999999</v>
      </c>
      <c r="H16" s="33">
        <f t="shared" si="2"/>
        <v>17893446.629999999</v>
      </c>
      <c r="I16" s="34">
        <f t="shared" si="2"/>
        <v>-18067820.460000001</v>
      </c>
      <c r="J16" s="22" t="s">
        <v>35</v>
      </c>
    </row>
    <row r="17" spans="2:10" x14ac:dyDescent="0.2">
      <c r="B17" s="35"/>
      <c r="C17" s="36"/>
      <c r="D17" s="37"/>
      <c r="E17" s="37"/>
      <c r="F17" s="38"/>
      <c r="G17" s="39" t="s">
        <v>37</v>
      </c>
      <c r="H17" s="40"/>
      <c r="I17" s="41"/>
      <c r="J17" s="22" t="s">
        <v>35</v>
      </c>
    </row>
    <row r="18" spans="2:10" x14ac:dyDescent="0.2">
      <c r="B18" s="42" t="s">
        <v>38</v>
      </c>
      <c r="C18" s="43"/>
      <c r="D18" s="2" t="s">
        <v>2</v>
      </c>
      <c r="E18" s="2"/>
      <c r="F18" s="2"/>
      <c r="G18" s="2"/>
      <c r="H18" s="2"/>
      <c r="I18" s="7" t="s">
        <v>3</v>
      </c>
      <c r="J18" s="22" t="s">
        <v>35</v>
      </c>
    </row>
    <row r="19" spans="2:10" ht="25.5" x14ac:dyDescent="0.2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  <c r="J19" s="22" t="s">
        <v>35</v>
      </c>
    </row>
    <row r="20" spans="2:10" x14ac:dyDescent="0.2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  <c r="J20" s="22" t="s">
        <v>35</v>
      </c>
    </row>
    <row r="21" spans="2:10" x14ac:dyDescent="0.2">
      <c r="B21" s="48" t="s">
        <v>39</v>
      </c>
      <c r="C21" s="49"/>
      <c r="D21" s="50">
        <f t="shared" ref="D21:I21" si="3">SUM(D22+D23+D24+D25+D26+D27+D28+D29)</f>
        <v>0</v>
      </c>
      <c r="E21" s="50">
        <f t="shared" si="3"/>
        <v>0</v>
      </c>
      <c r="F21" s="50">
        <f t="shared" si="3"/>
        <v>0</v>
      </c>
      <c r="G21" s="50">
        <f t="shared" si="3"/>
        <v>0</v>
      </c>
      <c r="H21" s="50">
        <f t="shared" si="3"/>
        <v>0</v>
      </c>
      <c r="I21" s="50">
        <f t="shared" si="3"/>
        <v>0</v>
      </c>
      <c r="J21" s="22" t="s">
        <v>35</v>
      </c>
    </row>
    <row r="22" spans="2:10" x14ac:dyDescent="0.2">
      <c r="B22" s="51"/>
      <c r="C22" s="52" t="s">
        <v>15</v>
      </c>
      <c r="D22" s="53">
        <v>0</v>
      </c>
      <c r="E22" s="53">
        <v>0</v>
      </c>
      <c r="F22" s="53">
        <f t="shared" ref="F22:F29" si="4">D22+E22</f>
        <v>0</v>
      </c>
      <c r="G22" s="53">
        <v>0</v>
      </c>
      <c r="H22" s="53">
        <v>0</v>
      </c>
      <c r="I22" s="53">
        <f t="shared" ref="I22:I29" si="5">H22-D22</f>
        <v>0</v>
      </c>
      <c r="J22" s="22" t="s">
        <v>16</v>
      </c>
    </row>
    <row r="23" spans="2:10" x14ac:dyDescent="0.2">
      <c r="B23" s="51"/>
      <c r="C23" s="52" t="s">
        <v>17</v>
      </c>
      <c r="D23" s="53">
        <v>0</v>
      </c>
      <c r="E23" s="53">
        <v>0</v>
      </c>
      <c r="F23" s="53">
        <f t="shared" si="4"/>
        <v>0</v>
      </c>
      <c r="G23" s="53">
        <v>0</v>
      </c>
      <c r="H23" s="53">
        <v>0</v>
      </c>
      <c r="I23" s="53">
        <f t="shared" si="5"/>
        <v>0</v>
      </c>
      <c r="J23" s="22" t="s">
        <v>18</v>
      </c>
    </row>
    <row r="24" spans="2:10" x14ac:dyDescent="0.2">
      <c r="B24" s="51"/>
      <c r="C24" s="52" t="s">
        <v>19</v>
      </c>
      <c r="D24" s="53">
        <v>0</v>
      </c>
      <c r="E24" s="53">
        <v>0</v>
      </c>
      <c r="F24" s="53">
        <f t="shared" si="4"/>
        <v>0</v>
      </c>
      <c r="G24" s="53">
        <v>0</v>
      </c>
      <c r="H24" s="53">
        <v>0</v>
      </c>
      <c r="I24" s="53">
        <f t="shared" si="5"/>
        <v>0</v>
      </c>
      <c r="J24" s="22" t="s">
        <v>20</v>
      </c>
    </row>
    <row r="25" spans="2:10" x14ac:dyDescent="0.2">
      <c r="B25" s="51"/>
      <c r="C25" s="52" t="s">
        <v>21</v>
      </c>
      <c r="D25" s="53">
        <v>0</v>
      </c>
      <c r="E25" s="53">
        <v>0</v>
      </c>
      <c r="F25" s="53">
        <f t="shared" si="4"/>
        <v>0</v>
      </c>
      <c r="G25" s="53">
        <v>0</v>
      </c>
      <c r="H25" s="53">
        <v>0</v>
      </c>
      <c r="I25" s="53">
        <f t="shared" si="5"/>
        <v>0</v>
      </c>
      <c r="J25" s="22" t="s">
        <v>22</v>
      </c>
    </row>
    <row r="26" spans="2:10" ht="14.25" x14ac:dyDescent="0.2">
      <c r="B26" s="51"/>
      <c r="C26" s="52" t="s">
        <v>40</v>
      </c>
      <c r="D26" s="53">
        <v>0</v>
      </c>
      <c r="E26" s="53">
        <v>0</v>
      </c>
      <c r="F26" s="53">
        <f t="shared" si="4"/>
        <v>0</v>
      </c>
      <c r="G26" s="53">
        <v>0</v>
      </c>
      <c r="H26" s="53">
        <v>0</v>
      </c>
      <c r="I26" s="53">
        <f t="shared" si="5"/>
        <v>0</v>
      </c>
      <c r="J26" s="22" t="s">
        <v>24</v>
      </c>
    </row>
    <row r="27" spans="2:10" ht="14.25" x14ac:dyDescent="0.2">
      <c r="B27" s="51"/>
      <c r="C27" s="52" t="s">
        <v>41</v>
      </c>
      <c r="D27" s="53">
        <v>0</v>
      </c>
      <c r="E27" s="53">
        <v>0</v>
      </c>
      <c r="F27" s="53">
        <f t="shared" si="4"/>
        <v>0</v>
      </c>
      <c r="G27" s="53">
        <v>0</v>
      </c>
      <c r="H27" s="53">
        <v>0</v>
      </c>
      <c r="I27" s="53">
        <f t="shared" si="5"/>
        <v>0</v>
      </c>
      <c r="J27" s="22" t="s">
        <v>26</v>
      </c>
    </row>
    <row r="28" spans="2:10" ht="38.25" x14ac:dyDescent="0.2">
      <c r="B28" s="51"/>
      <c r="C28" s="52" t="s">
        <v>42</v>
      </c>
      <c r="D28" s="53">
        <v>0</v>
      </c>
      <c r="E28" s="53">
        <v>0</v>
      </c>
      <c r="F28" s="53">
        <f t="shared" si="4"/>
        <v>0</v>
      </c>
      <c r="G28" s="53">
        <v>0</v>
      </c>
      <c r="H28" s="53">
        <v>0</v>
      </c>
      <c r="I28" s="53">
        <f t="shared" si="5"/>
        <v>0</v>
      </c>
      <c r="J28" s="22" t="s">
        <v>30</v>
      </c>
    </row>
    <row r="29" spans="2:10" ht="25.5" x14ac:dyDescent="0.2">
      <c r="B29" s="51"/>
      <c r="C29" s="52" t="s">
        <v>31</v>
      </c>
      <c r="D29" s="53">
        <v>0</v>
      </c>
      <c r="E29" s="53">
        <v>0</v>
      </c>
      <c r="F29" s="53">
        <f t="shared" si="4"/>
        <v>0</v>
      </c>
      <c r="G29" s="53">
        <v>0</v>
      </c>
      <c r="H29" s="53">
        <v>0</v>
      </c>
      <c r="I29" s="53">
        <f t="shared" si="5"/>
        <v>0</v>
      </c>
      <c r="J29" s="22" t="s">
        <v>32</v>
      </c>
    </row>
    <row r="30" spans="2:10" x14ac:dyDescent="0.2">
      <c r="B30" s="51"/>
      <c r="C30" s="52"/>
      <c r="D30" s="53"/>
      <c r="E30" s="53"/>
      <c r="F30" s="53"/>
      <c r="G30" s="53"/>
      <c r="H30" s="53"/>
      <c r="I30" s="53"/>
      <c r="J30" s="22" t="s">
        <v>35</v>
      </c>
    </row>
    <row r="31" spans="2:10" ht="41.25" customHeight="1" x14ac:dyDescent="0.2">
      <c r="B31" s="54" t="s">
        <v>43</v>
      </c>
      <c r="C31" s="55"/>
      <c r="D31" s="56">
        <f t="shared" ref="D31:I31" si="6">SUM(D32:D35)</f>
        <v>35961267.090000004</v>
      </c>
      <c r="E31" s="56">
        <f t="shared" si="6"/>
        <v>2793454</v>
      </c>
      <c r="F31" s="56">
        <f t="shared" si="6"/>
        <v>38754721.090000004</v>
      </c>
      <c r="G31" s="56">
        <f t="shared" si="6"/>
        <v>11158312.629999999</v>
      </c>
      <c r="H31" s="56">
        <f t="shared" si="6"/>
        <v>11158312.629999999</v>
      </c>
      <c r="I31" s="56">
        <f t="shared" si="6"/>
        <v>-24802954.460000001</v>
      </c>
      <c r="J31" s="22" t="s">
        <v>35</v>
      </c>
    </row>
    <row r="32" spans="2:10" x14ac:dyDescent="0.2">
      <c r="B32" s="51"/>
      <c r="C32" s="52" t="s">
        <v>17</v>
      </c>
      <c r="D32" s="53">
        <v>0</v>
      </c>
      <c r="E32" s="53">
        <v>0</v>
      </c>
      <c r="F32" s="53">
        <f>D32+E32</f>
        <v>0</v>
      </c>
      <c r="G32" s="53">
        <v>0</v>
      </c>
      <c r="H32" s="53">
        <v>0</v>
      </c>
      <c r="I32" s="53">
        <f>H32-D32</f>
        <v>0</v>
      </c>
      <c r="J32" s="22" t="s">
        <v>18</v>
      </c>
    </row>
    <row r="33" spans="2:10" ht="14.25" x14ac:dyDescent="0.2">
      <c r="B33" s="51"/>
      <c r="C33" s="52" t="s">
        <v>44</v>
      </c>
      <c r="D33" s="53">
        <v>0</v>
      </c>
      <c r="E33" s="53">
        <v>0</v>
      </c>
      <c r="F33" s="53">
        <f>D33+E33</f>
        <v>0</v>
      </c>
      <c r="G33" s="53">
        <v>0</v>
      </c>
      <c r="H33" s="53">
        <v>0</v>
      </c>
      <c r="I33" s="53">
        <f t="shared" ref="I33:I35" si="7">H33-D33</f>
        <v>0</v>
      </c>
      <c r="J33" s="22" t="s">
        <v>24</v>
      </c>
    </row>
    <row r="34" spans="2:10" ht="27" x14ac:dyDescent="0.2">
      <c r="B34" s="51"/>
      <c r="C34" s="52" t="s">
        <v>45</v>
      </c>
      <c r="D34" s="27">
        <v>3533311</v>
      </c>
      <c r="E34" s="27">
        <v>1060225.0900000001</v>
      </c>
      <c r="F34" s="27">
        <f t="shared" ref="F34:F35" si="8">D34+E34</f>
        <v>4593536.09</v>
      </c>
      <c r="G34" s="27">
        <v>1207359.43</v>
      </c>
      <c r="H34" s="27">
        <v>1207359.43</v>
      </c>
      <c r="I34" s="27">
        <f t="shared" si="7"/>
        <v>-2325951.5700000003</v>
      </c>
      <c r="J34" s="22" t="s">
        <v>28</v>
      </c>
    </row>
    <row r="35" spans="2:10" ht="25.5" x14ac:dyDescent="0.2">
      <c r="B35" s="51"/>
      <c r="C35" s="52" t="s">
        <v>31</v>
      </c>
      <c r="D35" s="27">
        <v>32427956.09</v>
      </c>
      <c r="E35" s="27">
        <v>1733228.91</v>
      </c>
      <c r="F35" s="27">
        <f t="shared" si="8"/>
        <v>34161185</v>
      </c>
      <c r="G35" s="27">
        <v>9950953.1999999993</v>
      </c>
      <c r="H35" s="27">
        <v>9950953.1999999993</v>
      </c>
      <c r="I35" s="27">
        <f t="shared" si="7"/>
        <v>-22477002.890000001</v>
      </c>
      <c r="J35" s="22" t="s">
        <v>32</v>
      </c>
    </row>
    <row r="36" spans="2:10" x14ac:dyDescent="0.2">
      <c r="B36" s="51"/>
      <c r="C36" s="52"/>
      <c r="D36" s="53"/>
      <c r="E36" s="53"/>
      <c r="F36" s="53"/>
      <c r="G36" s="53"/>
      <c r="H36" s="53"/>
      <c r="I36" s="53"/>
      <c r="J36" s="22" t="s">
        <v>35</v>
      </c>
    </row>
    <row r="37" spans="2:10" x14ac:dyDescent="0.2">
      <c r="B37" s="57" t="s">
        <v>46</v>
      </c>
      <c r="C37" s="58"/>
      <c r="D37" s="56">
        <f t="shared" ref="D37:I37" si="9">SUM(D38)</f>
        <v>0</v>
      </c>
      <c r="E37" s="56">
        <f t="shared" si="9"/>
        <v>0</v>
      </c>
      <c r="F37" s="56">
        <f t="shared" si="9"/>
        <v>0</v>
      </c>
      <c r="G37" s="56">
        <f t="shared" si="9"/>
        <v>0</v>
      </c>
      <c r="H37" s="56">
        <f t="shared" si="9"/>
        <v>0</v>
      </c>
      <c r="I37" s="56">
        <f t="shared" si="9"/>
        <v>0</v>
      </c>
      <c r="J37" s="22" t="s">
        <v>35</v>
      </c>
    </row>
    <row r="38" spans="2:10" x14ac:dyDescent="0.2">
      <c r="B38" s="59"/>
      <c r="C38" s="52" t="s">
        <v>33</v>
      </c>
      <c r="D38" s="53">
        <v>0</v>
      </c>
      <c r="E38" s="53">
        <v>0</v>
      </c>
      <c r="F38" s="53">
        <f>D38+E38</f>
        <v>0</v>
      </c>
      <c r="G38" s="53">
        <v>0</v>
      </c>
      <c r="H38" s="53">
        <v>0</v>
      </c>
      <c r="I38" s="53">
        <f>H38-D38</f>
        <v>0</v>
      </c>
      <c r="J38" s="22" t="s">
        <v>34</v>
      </c>
    </row>
    <row r="39" spans="2:10" x14ac:dyDescent="0.2">
      <c r="B39" s="60"/>
      <c r="C39" s="61" t="s">
        <v>36</v>
      </c>
      <c r="D39" s="32">
        <f>SUM(D37+D31+D21)</f>
        <v>35961267.090000004</v>
      </c>
      <c r="E39" s="32">
        <f t="shared" ref="E39:I39" si="10">SUM(E37+E31+E21)</f>
        <v>2793454</v>
      </c>
      <c r="F39" s="32">
        <f t="shared" si="10"/>
        <v>38754721.090000004</v>
      </c>
      <c r="G39" s="32">
        <f t="shared" si="10"/>
        <v>11158312.629999999</v>
      </c>
      <c r="H39" s="32">
        <f t="shared" si="10"/>
        <v>11158312.629999999</v>
      </c>
      <c r="I39" s="34">
        <f t="shared" si="10"/>
        <v>-24802954.460000001</v>
      </c>
      <c r="J39" s="22" t="s">
        <v>35</v>
      </c>
    </row>
    <row r="40" spans="2:10" x14ac:dyDescent="0.2">
      <c r="B40" s="62"/>
      <c r="C40" s="36"/>
      <c r="D40" s="37"/>
      <c r="E40" s="37"/>
      <c r="F40" s="37"/>
      <c r="G40" s="39" t="s">
        <v>37</v>
      </c>
      <c r="H40" s="63"/>
      <c r="I40" s="41"/>
      <c r="J40" s="22" t="s">
        <v>35</v>
      </c>
    </row>
    <row r="41" spans="2:10" x14ac:dyDescent="0.2">
      <c r="C41" s="64" t="s">
        <v>47</v>
      </c>
    </row>
    <row r="42" spans="2:10" ht="27" x14ac:dyDescent="0.2">
      <c r="C42" s="20" t="s">
        <v>48</v>
      </c>
    </row>
    <row r="43" spans="2:10" ht="14.25" x14ac:dyDescent="0.2">
      <c r="C43" s="28" t="s">
        <v>49</v>
      </c>
    </row>
    <row r="44" spans="2:10" ht="49.5" customHeight="1" x14ac:dyDescent="0.2">
      <c r="C44" s="65" t="s">
        <v>50</v>
      </c>
      <c r="D44" s="65"/>
      <c r="E44" s="65"/>
      <c r="F44" s="65"/>
      <c r="G44" s="65"/>
      <c r="H44" s="65"/>
      <c r="I44" s="65"/>
    </row>
    <row r="46" spans="2:10" x14ac:dyDescent="0.2">
      <c r="C46" s="66"/>
      <c r="E46" s="66"/>
      <c r="F46" s="66"/>
      <c r="G46" s="66"/>
    </row>
    <row r="47" spans="2:10" x14ac:dyDescent="0.2">
      <c r="C47" s="67" t="s">
        <v>51</v>
      </c>
      <c r="E47" s="68" t="s">
        <v>52</v>
      </c>
      <c r="F47" s="68"/>
      <c r="G47" s="68"/>
    </row>
    <row r="48" spans="2:10" x14ac:dyDescent="0.2">
      <c r="C48" s="67" t="s">
        <v>53</v>
      </c>
      <c r="E48" s="69" t="s">
        <v>54</v>
      </c>
      <c r="F48" s="69"/>
      <c r="G48" s="69"/>
    </row>
  </sheetData>
  <sheetProtection formatCells="0" formatColumns="0" formatRows="0" insertRows="0" autoFilter="0"/>
  <mergeCells count="11">
    <mergeCell ref="B31:C31"/>
    <mergeCell ref="C44:I44"/>
    <mergeCell ref="E47:G47"/>
    <mergeCell ref="E48:G48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2020-04-28T00:05:25Z</cp:lastPrinted>
  <dcterms:created xsi:type="dcterms:W3CDTF">2020-04-27T23:37:32Z</dcterms:created>
  <dcterms:modified xsi:type="dcterms:W3CDTF">2020-04-28T00:05:37Z</dcterms:modified>
</cp:coreProperties>
</file>