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DISCIPLINA FINANCIERA 2\"/>
    </mc:Choice>
  </mc:AlternateContent>
  <bookViews>
    <workbookView xWindow="0" yWindow="0" windowWidth="20490" windowHeight="7650"/>
  </bookViews>
  <sheets>
    <sheet name="F6a" sheetId="1" r:id="rId1"/>
  </sheets>
  <definedNames>
    <definedName name="_xlnm._FilterDatabase" localSheetId="0" hidden="1">F6a!$B$3:$H$155</definedName>
    <definedName name="_xlnm.Print_Area" localSheetId="0">F6a!$A$1:$H$161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H80" i="1" s="1"/>
  <c r="G80" i="1"/>
  <c r="F80" i="1"/>
  <c r="F79" i="1" s="1"/>
  <c r="E80" i="1"/>
  <c r="D80" i="1"/>
  <c r="C80" i="1"/>
  <c r="G79" i="1"/>
  <c r="D79" i="1"/>
  <c r="C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/>
  <c r="E6" i="1"/>
  <c r="G5" i="1"/>
  <c r="F5" i="1"/>
  <c r="F4" i="1" s="1"/>
  <c r="F154" i="1" s="1"/>
  <c r="E5" i="1"/>
  <c r="D5" i="1"/>
  <c r="C5" i="1"/>
  <c r="G4" i="1"/>
  <c r="G154" i="1" s="1"/>
  <c r="D4" i="1"/>
  <c r="D154" i="1" s="1"/>
  <c r="C4" i="1"/>
  <c r="C154" i="1" s="1"/>
  <c r="E23" i="1" l="1"/>
  <c r="H23" i="1" s="1"/>
  <c r="E13" i="1"/>
  <c r="H13" i="1" s="1"/>
  <c r="E33" i="1"/>
  <c r="H33" i="1" s="1"/>
  <c r="H5" i="1"/>
  <c r="E66" i="1"/>
  <c r="H66" i="1" s="1"/>
  <c r="E70" i="1"/>
  <c r="H70" i="1" s="1"/>
  <c r="E141" i="1"/>
  <c r="H141" i="1" s="1"/>
  <c r="H79" i="1" s="1"/>
  <c r="E145" i="1"/>
  <c r="H145" i="1" s="1"/>
  <c r="E79" i="1" l="1"/>
  <c r="H4" i="1"/>
  <c r="H154" i="1" s="1"/>
  <c r="E4" i="1"/>
  <c r="E154" i="1" l="1"/>
</calcChain>
</file>

<file path=xl/sharedStrings.xml><?xml version="1.0" encoding="utf-8"?>
<sst xmlns="http://schemas.openxmlformats.org/spreadsheetml/2006/main" count="286" uniqueCount="213">
  <si>
    <t>INSTITUTO TECNOLOGICO SUPERIOR DEL SUR DE GUANAJUATO
Clasificación por Objeto del Gasto (Capítulo y Concepto)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</si>
  <si>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</si>
  <si>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</si>
  <si>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</si>
  <si>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</si>
  <si>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</si>
  <si>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</si>
  <si>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</si>
  <si>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</si>
  <si>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</si>
  <si>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</si>
  <si>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</si>
  <si>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</si>
  <si>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</si>
  <si>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</si>
  <si>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</si>
  <si>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</si>
  <si>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</si>
  <si>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</si>
  <si>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</si>
  <si>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</si>
  <si>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</si>
  <si>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</si>
  <si>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</si>
  <si>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</si>
  <si>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</si>
  <si>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</si>
  <si>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</si>
  <si>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</si>
  <si>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</si>
  <si>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</si>
  <si>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</si>
  <si>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</si>
  <si>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</si>
  <si>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</si>
  <si>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</si>
  <si>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</si>
  <si>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</si>
  <si>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</si>
  <si>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</si>
  <si>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</si>
  <si>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</si>
  <si>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</si>
  <si>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</si>
  <si>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</si>
  <si>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</si>
  <si>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</si>
  <si>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</si>
  <si>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</si>
  <si>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</si>
  <si>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</si>
  <si>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</si>
  <si>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</si>
  <si>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</si>
  <si>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</si>
  <si>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</si>
  <si>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</si>
  <si>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</si>
  <si>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</si>
  <si>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</si>
  <si>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</si>
  <si>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</si>
  <si>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</si>
  <si>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</si>
  <si>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</si>
  <si>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</si>
  <si>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</si>
  <si>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</si>
  <si>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</si>
  <si>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</si>
  <si>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</si>
  <si>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</si>
  <si>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</si>
  <si>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</si>
  <si>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</si>
  <si>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</si>
  <si>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</si>
  <si>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</si>
  <si>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</si>
  <si>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</si>
  <si>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</si>
  <si>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</si>
  <si>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</si>
  <si>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</si>
  <si>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</si>
  <si>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</si>
  <si>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</si>
  <si>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</si>
  <si>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</si>
  <si>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</si>
  <si>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</si>
  <si>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</si>
  <si>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</si>
  <si>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</si>
  <si>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</si>
  <si>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</si>
  <si>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</si>
  <si>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</si>
  <si>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</si>
  <si>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</si>
  <si>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</si>
  <si>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</si>
  <si>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</si>
  <si>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</si>
  <si>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</si>
  <si>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</si>
  <si>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</si>
  <si>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</si>
  <si>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</si>
  <si>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</si>
  <si>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</si>
  <si>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</si>
  <si>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</si>
  <si>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</si>
  <si>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</si>
  <si>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</si>
  <si>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</si>
  <si>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</si>
  <si>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</si>
  <si>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</si>
  <si>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</si>
  <si>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</si>
  <si>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</si>
  <si>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</si>
  <si>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</si>
  <si>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</si>
  <si>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</si>
  <si>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</si>
  <si>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</si>
  <si>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</si>
  <si>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</si>
  <si>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</si>
  <si>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</si>
  <si>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</si>
  <si>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</si>
  <si>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</si>
  <si>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</si>
  <si>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</si>
  <si>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</si>
  <si>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</si>
  <si>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</si>
  <si>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</si>
  <si>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</si>
  <si>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</si>
  <si>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</si>
  <si>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</si>
  <si>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</si>
  <si>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</si>
  <si>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</si>
  <si>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</si>
  <si>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</si>
  <si>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</si>
  <si>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</si>
  <si>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</si>
  <si>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</si>
  <si>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</si>
  <si>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</si>
  <si>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</si>
  <si>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</si>
  <si>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</si>
  <si>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</si>
  <si>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</si>
  <si>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</si>
  <si>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</si>
  <si>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</si>
  <si>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</si>
  <si>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</si>
  <si>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</si>
  <si>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</si>
  <si>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</si>
  <si>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</si>
  <si>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</si>
  <si>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</si>
  <si>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</si>
  <si>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</si>
  <si>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</si>
  <si>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</si>
  <si>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</si>
  <si>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</si>
  <si>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</si>
  <si>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</si>
  <si>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</si>
  <si>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</si>
  <si>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</si>
  <si>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</si>
  <si>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</si>
  <si>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</si>
  <si>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</si>
  <si>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</si>
  <si>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</si>
  <si>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</si>
  <si>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</si>
  <si>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</si>
  <si>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</si>
  <si>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</si>
  <si>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</si>
  <si>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</si>
  <si>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</si>
  <si>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</si>
  <si>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</si>
  <si>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</si>
  <si>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</si>
  <si>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</si>
  <si>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</si>
  <si>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</si>
  <si>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</si>
  <si>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</si>
  <si>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Antonio Ramírez Vallejo</t>
  </si>
  <si>
    <t xml:space="preserve">  </t>
  </si>
  <si>
    <t>Gerardo Gámez García</t>
  </si>
  <si>
    <t>Director General</t>
  </si>
  <si>
    <t xml:space="preserve">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</si>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</sst>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Times New Roman"/>
      <family val="2"/>
    </font>
    <font>
      <b/>
      <sz val="8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4" fontId="4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top"/>
    </xf>
    <xf numFmtId="0" fontId="2" fillId="0" borderId="7" xfId="0" applyFont="1" applyBorder="1"/>
    <xf numFmtId="0" fontId="7" fillId="0" borderId="8" xfId="0" applyFont="1" applyBorder="1" applyAlignment="1">
      <alignment horizontal="left" vertical="center" indent="1"/>
    </xf>
    <xf numFmtId="4" fontId="7" fillId="0" borderId="9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indent="2"/>
    </xf>
    <xf numFmtId="4" fontId="8" fillId="0" borderId="9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2" fillId="0" borderId="10" xfId="0" applyFont="1" applyBorder="1"/>
    <xf numFmtId="0" fontId="8" fillId="0" borderId="11" xfId="0" applyFont="1" applyBorder="1" applyAlignment="1">
      <alignment horizontal="left" vertical="center"/>
    </xf>
    <xf numFmtId="4" fontId="8" fillId="0" borderId="6" xfId="0" applyNumberFormat="1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0" fillId="0" borderId="12" xfId="0" applyFont="1" applyBorder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159</xdr:row>
      <xdr:rowOff>9525</xdr:rowOff>
    </xdr:from>
    <xdr:to>
      <xdr:col>1</xdr:col>
      <xdr:colOff>3876675</xdr:colOff>
      <xdr:row>159</xdr:row>
      <xdr:rowOff>9525</xdr:rowOff>
    </xdr:to>
    <xdr:cxnSp macro="">
      <xdr:nvCxnSpPr>
        <xdr:cNvPr id="2" name="Conector recto 1"/>
        <xdr:cNvCxnSpPr/>
      </xdr:nvCxnSpPr>
      <xdr:spPr>
        <a:xfrm>
          <a:off x="1666875" y="25984200"/>
          <a:ext cx="2486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tabSelected="1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35961267.090000004</v>
      </c>
      <c r="D4" s="15">
        <f t="shared" ref="D4:H4" si="0">D5+D13+D23+D33+D43+D53+D57+D66+D70</f>
        <v>2793454</v>
      </c>
      <c r="E4" s="15">
        <f t="shared" si="0"/>
        <v>38754721.089999996</v>
      </c>
      <c r="F4" s="15">
        <f t="shared" si="0"/>
        <v>7424973.9300000006</v>
      </c>
      <c r="G4" s="15">
        <f t="shared" si="0"/>
        <v>7424973.9300000006</v>
      </c>
      <c r="H4" s="15">
        <f t="shared" si="0"/>
        <v>31329747.159999996</v>
      </c>
    </row>
    <row r="5" spans="1:8">
      <c r="A5" s="16" t="s">
        <v>10</v>
      </c>
      <c r="B5" s="17"/>
      <c r="C5" s="18">
        <f>SUM(C6:C12)</f>
        <v>23851248.09</v>
      </c>
      <c r="D5" s="18">
        <f t="shared" ref="D5:H5" si="1">SUM(D6:D12)</f>
        <v>1812410.73</v>
      </c>
      <c r="E5" s="18">
        <f t="shared" si="1"/>
        <v>25663658.82</v>
      </c>
      <c r="F5" s="18">
        <f t="shared" si="1"/>
        <v>4678637.55</v>
      </c>
      <c r="G5" s="18">
        <f t="shared" si="1"/>
        <v>4678637.55</v>
      </c>
      <c r="H5" s="18">
        <f t="shared" si="1"/>
        <v>20985021.269999996</v>
      </c>
    </row>
    <row r="6" spans="1:8">
      <c r="A6" s="19" t="s">
        <v>11</v>
      </c>
      <c r="B6" s="20" t="s">
        <v>12</v>
      </c>
      <c r="C6" s="21">
        <v>13055207</v>
      </c>
      <c r="D6" s="21">
        <v>1577174</v>
      </c>
      <c r="E6" s="21">
        <f>C6+D6</f>
        <v>14632381</v>
      </c>
      <c r="F6" s="21">
        <v>3278166.99</v>
      </c>
      <c r="G6" s="21">
        <v>3278166.99</v>
      </c>
      <c r="H6" s="21">
        <f>E6-F6</f>
        <v>11354214.01</v>
      </c>
    </row>
    <row r="7" spans="1:8">
      <c r="A7" s="19" t="s">
        <v>13</v>
      </c>
      <c r="B7" s="20" t="s">
        <v>14</v>
      </c>
      <c r="C7" s="21">
        <v>1200000</v>
      </c>
      <c r="D7" s="21">
        <v>34582.82</v>
      </c>
      <c r="E7" s="21">
        <f t="shared" ref="E7:E12" si="2">C7+D7</f>
        <v>1234582.82</v>
      </c>
      <c r="F7" s="21">
        <v>274910.2</v>
      </c>
      <c r="G7" s="21">
        <v>274910.2</v>
      </c>
      <c r="H7" s="21">
        <f t="shared" ref="H7:H70" si="3">E7-F7</f>
        <v>959672.62000000011</v>
      </c>
    </row>
    <row r="8" spans="1:8">
      <c r="A8" s="19" t="s">
        <v>15</v>
      </c>
      <c r="B8" s="20" t="s">
        <v>16</v>
      </c>
      <c r="C8" s="21">
        <v>3873420</v>
      </c>
      <c r="D8" s="21">
        <v>0</v>
      </c>
      <c r="E8" s="21">
        <f t="shared" si="2"/>
        <v>3873420</v>
      </c>
      <c r="F8" s="21">
        <v>333451.46000000002</v>
      </c>
      <c r="G8" s="21">
        <v>333451.46000000002</v>
      </c>
      <c r="H8" s="21">
        <f t="shared" si="3"/>
        <v>3539968.54</v>
      </c>
    </row>
    <row r="9" spans="1:8">
      <c r="A9" s="19" t="s">
        <v>17</v>
      </c>
      <c r="B9" s="20" t="s">
        <v>18</v>
      </c>
      <c r="C9" s="21">
        <v>3338001</v>
      </c>
      <c r="D9" s="21">
        <v>0</v>
      </c>
      <c r="E9" s="21">
        <f t="shared" si="2"/>
        <v>3338001</v>
      </c>
      <c r="F9" s="21">
        <v>602324.80000000005</v>
      </c>
      <c r="G9" s="21">
        <v>602324.80000000005</v>
      </c>
      <c r="H9" s="21">
        <f t="shared" si="3"/>
        <v>2735676.2</v>
      </c>
    </row>
    <row r="10" spans="1:8">
      <c r="A10" s="19" t="s">
        <v>19</v>
      </c>
      <c r="B10" s="20" t="s">
        <v>20</v>
      </c>
      <c r="C10" s="21">
        <v>2384620.09</v>
      </c>
      <c r="D10" s="21">
        <v>653.91</v>
      </c>
      <c r="E10" s="21">
        <f t="shared" si="2"/>
        <v>2385274</v>
      </c>
      <c r="F10" s="21">
        <v>189784.1</v>
      </c>
      <c r="G10" s="21">
        <v>189784.1</v>
      </c>
      <c r="H10" s="21">
        <f t="shared" si="3"/>
        <v>2195489.9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0</v>
      </c>
      <c r="D12" s="21">
        <v>200000</v>
      </c>
      <c r="E12" s="21">
        <f t="shared" si="2"/>
        <v>200000</v>
      </c>
      <c r="F12" s="21">
        <v>0</v>
      </c>
      <c r="G12" s="21">
        <v>0</v>
      </c>
      <c r="H12" s="21">
        <f t="shared" si="3"/>
        <v>200000</v>
      </c>
    </row>
    <row r="13" spans="1:8">
      <c r="A13" s="16" t="s">
        <v>25</v>
      </c>
      <c r="B13" s="17"/>
      <c r="C13" s="18">
        <f>SUM(C14:C22)</f>
        <v>3830207</v>
      </c>
      <c r="D13" s="18">
        <f t="shared" ref="D13:G13" si="4">SUM(D14:D22)</f>
        <v>60249.039999999979</v>
      </c>
      <c r="E13" s="18">
        <f t="shared" si="4"/>
        <v>3890456.0400000005</v>
      </c>
      <c r="F13" s="18">
        <f t="shared" si="4"/>
        <v>785159.49</v>
      </c>
      <c r="G13" s="18">
        <f t="shared" si="4"/>
        <v>785159.49</v>
      </c>
      <c r="H13" s="18">
        <f t="shared" si="3"/>
        <v>3105296.5500000007</v>
      </c>
    </row>
    <row r="14" spans="1:8">
      <c r="A14" s="19" t="s">
        <v>26</v>
      </c>
      <c r="B14" s="20" t="s">
        <v>27</v>
      </c>
      <c r="C14" s="21">
        <v>1680600</v>
      </c>
      <c r="D14" s="21">
        <v>120486.79</v>
      </c>
      <c r="E14" s="21">
        <f t="shared" ref="E14:E22" si="5">C14+D14</f>
        <v>1801086.79</v>
      </c>
      <c r="F14" s="21">
        <v>674708.09</v>
      </c>
      <c r="G14" s="21">
        <v>674708.09</v>
      </c>
      <c r="H14" s="21">
        <f t="shared" si="3"/>
        <v>1126378.7000000002</v>
      </c>
    </row>
    <row r="15" spans="1:8">
      <c r="A15" s="19" t="s">
        <v>28</v>
      </c>
      <c r="B15" s="20" t="s">
        <v>29</v>
      </c>
      <c r="C15" s="21">
        <v>107880</v>
      </c>
      <c r="D15" s="21">
        <v>30000</v>
      </c>
      <c r="E15" s="21">
        <f t="shared" si="5"/>
        <v>137880</v>
      </c>
      <c r="F15" s="21">
        <v>3987.38</v>
      </c>
      <c r="G15" s="21">
        <v>3987.38</v>
      </c>
      <c r="H15" s="21">
        <f t="shared" si="3"/>
        <v>133892.62</v>
      </c>
    </row>
    <row r="16" spans="1:8">
      <c r="A16" s="19" t="s">
        <v>30</v>
      </c>
      <c r="B16" s="20" t="s">
        <v>31</v>
      </c>
      <c r="C16" s="21">
        <v>7000</v>
      </c>
      <c r="D16" s="21">
        <v>10000</v>
      </c>
      <c r="E16" s="21">
        <f t="shared" si="5"/>
        <v>17000</v>
      </c>
      <c r="F16" s="21">
        <v>0</v>
      </c>
      <c r="G16" s="21">
        <v>0</v>
      </c>
      <c r="H16" s="21">
        <f t="shared" si="3"/>
        <v>17000</v>
      </c>
    </row>
    <row r="17" spans="1:8">
      <c r="A17" s="19" t="s">
        <v>32</v>
      </c>
      <c r="B17" s="20" t="s">
        <v>33</v>
      </c>
      <c r="C17" s="21">
        <v>492727</v>
      </c>
      <c r="D17" s="21">
        <v>0</v>
      </c>
      <c r="E17" s="21">
        <f t="shared" si="5"/>
        <v>492727</v>
      </c>
      <c r="F17" s="21">
        <v>528</v>
      </c>
      <c r="G17" s="21">
        <v>528</v>
      </c>
      <c r="H17" s="21">
        <f t="shared" si="3"/>
        <v>492199</v>
      </c>
    </row>
    <row r="18" spans="1:8">
      <c r="A18" s="19" t="s">
        <v>34</v>
      </c>
      <c r="B18" s="20" t="s">
        <v>35</v>
      </c>
      <c r="C18" s="21">
        <v>70100</v>
      </c>
      <c r="D18" s="21">
        <v>15317.45</v>
      </c>
      <c r="E18" s="21">
        <f t="shared" si="5"/>
        <v>85417.45</v>
      </c>
      <c r="F18" s="21">
        <v>4332</v>
      </c>
      <c r="G18" s="21">
        <v>4332</v>
      </c>
      <c r="H18" s="21">
        <f t="shared" si="3"/>
        <v>81085.45</v>
      </c>
    </row>
    <row r="19" spans="1:8">
      <c r="A19" s="19" t="s">
        <v>36</v>
      </c>
      <c r="B19" s="20" t="s">
        <v>37</v>
      </c>
      <c r="C19" s="21">
        <v>460000</v>
      </c>
      <c r="D19" s="21">
        <v>1853.18</v>
      </c>
      <c r="E19" s="21">
        <f t="shared" si="5"/>
        <v>461853.18</v>
      </c>
      <c r="F19" s="21">
        <v>101604.02</v>
      </c>
      <c r="G19" s="21">
        <v>101604.02</v>
      </c>
      <c r="H19" s="21">
        <f t="shared" si="3"/>
        <v>360249.16</v>
      </c>
    </row>
    <row r="20" spans="1:8">
      <c r="A20" s="19" t="s">
        <v>38</v>
      </c>
      <c r="B20" s="20" t="s">
        <v>39</v>
      </c>
      <c r="C20" s="21">
        <v>304000</v>
      </c>
      <c r="D20" s="21">
        <v>10000</v>
      </c>
      <c r="E20" s="21">
        <f t="shared" si="5"/>
        <v>314000</v>
      </c>
      <c r="F20" s="21">
        <v>0</v>
      </c>
      <c r="G20" s="21">
        <v>0</v>
      </c>
      <c r="H20" s="21">
        <f t="shared" si="3"/>
        <v>314000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707900</v>
      </c>
      <c r="D22" s="21">
        <v>-127408.38</v>
      </c>
      <c r="E22" s="21">
        <f t="shared" si="5"/>
        <v>580491.62</v>
      </c>
      <c r="F22" s="21">
        <v>0</v>
      </c>
      <c r="G22" s="21">
        <v>0</v>
      </c>
      <c r="H22" s="21">
        <f t="shared" si="3"/>
        <v>580491.62</v>
      </c>
    </row>
    <row r="23" spans="1:8">
      <c r="A23" s="16" t="s">
        <v>44</v>
      </c>
      <c r="B23" s="17"/>
      <c r="C23" s="18">
        <f>SUM(C24:C32)</f>
        <v>4861801</v>
      </c>
      <c r="D23" s="18">
        <f t="shared" ref="D23:G23" si="6">SUM(D24:D32)</f>
        <v>447551.04000000004</v>
      </c>
      <c r="E23" s="18">
        <f t="shared" si="6"/>
        <v>5309352.04</v>
      </c>
      <c r="F23" s="18">
        <f t="shared" si="6"/>
        <v>1871847.74</v>
      </c>
      <c r="G23" s="18">
        <f t="shared" si="6"/>
        <v>1871847.74</v>
      </c>
      <c r="H23" s="18">
        <f t="shared" si="3"/>
        <v>3437504.3</v>
      </c>
    </row>
    <row r="24" spans="1:8">
      <c r="A24" s="19" t="s">
        <v>45</v>
      </c>
      <c r="B24" s="20" t="s">
        <v>46</v>
      </c>
      <c r="C24" s="21">
        <v>583974</v>
      </c>
      <c r="D24" s="21">
        <v>0</v>
      </c>
      <c r="E24" s="21">
        <f t="shared" ref="E24:E32" si="7">C24+D24</f>
        <v>583974</v>
      </c>
      <c r="F24" s="21">
        <v>220766.39</v>
      </c>
      <c r="G24" s="21">
        <v>220766.39</v>
      </c>
      <c r="H24" s="21">
        <f t="shared" si="3"/>
        <v>363207.61</v>
      </c>
    </row>
    <row r="25" spans="1:8">
      <c r="A25" s="19" t="s">
        <v>47</v>
      </c>
      <c r="B25" s="20" t="s">
        <v>48</v>
      </c>
      <c r="C25" s="21">
        <v>518400</v>
      </c>
      <c r="D25" s="21">
        <v>270070</v>
      </c>
      <c r="E25" s="21">
        <f t="shared" si="7"/>
        <v>788470</v>
      </c>
      <c r="F25" s="21">
        <v>270070</v>
      </c>
      <c r="G25" s="21">
        <v>270070</v>
      </c>
      <c r="H25" s="21">
        <f t="shared" si="3"/>
        <v>518400</v>
      </c>
    </row>
    <row r="26" spans="1:8">
      <c r="A26" s="19" t="s">
        <v>49</v>
      </c>
      <c r="B26" s="20" t="s">
        <v>50</v>
      </c>
      <c r="C26" s="21">
        <v>1051250</v>
      </c>
      <c r="D26" s="21">
        <v>-100000</v>
      </c>
      <c r="E26" s="21">
        <f t="shared" si="7"/>
        <v>951250</v>
      </c>
      <c r="F26" s="21">
        <v>132297.99</v>
      </c>
      <c r="G26" s="21">
        <v>132297.99</v>
      </c>
      <c r="H26" s="21">
        <f t="shared" si="3"/>
        <v>818952.01</v>
      </c>
    </row>
    <row r="27" spans="1:8">
      <c r="A27" s="19" t="s">
        <v>51</v>
      </c>
      <c r="B27" s="20" t="s">
        <v>52</v>
      </c>
      <c r="C27" s="21">
        <v>360361</v>
      </c>
      <c r="D27" s="21">
        <v>-44599</v>
      </c>
      <c r="E27" s="21">
        <f t="shared" si="7"/>
        <v>315762</v>
      </c>
      <c r="F27" s="21">
        <v>271026.89</v>
      </c>
      <c r="G27" s="21">
        <v>271026.89</v>
      </c>
      <c r="H27" s="21">
        <f t="shared" si="3"/>
        <v>44735.109999999986</v>
      </c>
    </row>
    <row r="28" spans="1:8">
      <c r="A28" s="19" t="s">
        <v>53</v>
      </c>
      <c r="B28" s="20" t="s">
        <v>54</v>
      </c>
      <c r="C28" s="21">
        <v>1222116</v>
      </c>
      <c r="D28" s="21">
        <v>-33827.96</v>
      </c>
      <c r="E28" s="21">
        <f t="shared" si="7"/>
        <v>1188288.04</v>
      </c>
      <c r="F28" s="21">
        <v>756844.3</v>
      </c>
      <c r="G28" s="21">
        <v>756844.3</v>
      </c>
      <c r="H28" s="21">
        <f t="shared" si="3"/>
        <v>431443.74</v>
      </c>
    </row>
    <row r="29" spans="1:8">
      <c r="A29" s="19" t="s">
        <v>55</v>
      </c>
      <c r="B29" s="20" t="s">
        <v>56</v>
      </c>
      <c r="C29" s="21">
        <v>406200</v>
      </c>
      <c r="D29" s="21">
        <v>0</v>
      </c>
      <c r="E29" s="21">
        <f t="shared" si="7"/>
        <v>406200</v>
      </c>
      <c r="F29" s="21">
        <v>0</v>
      </c>
      <c r="G29" s="21">
        <v>0</v>
      </c>
      <c r="H29" s="21">
        <f t="shared" si="3"/>
        <v>406200</v>
      </c>
    </row>
    <row r="30" spans="1:8">
      <c r="A30" s="19" t="s">
        <v>57</v>
      </c>
      <c r="B30" s="20" t="s">
        <v>58</v>
      </c>
      <c r="C30" s="21">
        <v>0</v>
      </c>
      <c r="D30" s="21">
        <v>3467</v>
      </c>
      <c r="E30" s="21">
        <f t="shared" si="7"/>
        <v>3467</v>
      </c>
      <c r="F30" s="21">
        <v>3467</v>
      </c>
      <c r="G30" s="21">
        <v>3467</v>
      </c>
      <c r="H30" s="21">
        <f t="shared" si="3"/>
        <v>0</v>
      </c>
    </row>
    <row r="31" spans="1:8">
      <c r="A31" s="19" t="s">
        <v>59</v>
      </c>
      <c r="B31" s="20" t="s">
        <v>60</v>
      </c>
      <c r="C31" s="21">
        <v>319500</v>
      </c>
      <c r="D31" s="21">
        <v>3000</v>
      </c>
      <c r="E31" s="21">
        <f t="shared" si="7"/>
        <v>322500</v>
      </c>
      <c r="F31" s="21">
        <v>30903.17</v>
      </c>
      <c r="G31" s="21">
        <v>30903.17</v>
      </c>
      <c r="H31" s="21">
        <f t="shared" si="3"/>
        <v>291596.83</v>
      </c>
    </row>
    <row r="32" spans="1:8">
      <c r="A32" s="19" t="s">
        <v>61</v>
      </c>
      <c r="B32" s="20" t="s">
        <v>62</v>
      </c>
      <c r="C32" s="21">
        <v>400000</v>
      </c>
      <c r="D32" s="21">
        <v>349441</v>
      </c>
      <c r="E32" s="21">
        <f t="shared" si="7"/>
        <v>749441</v>
      </c>
      <c r="F32" s="21">
        <v>186472</v>
      </c>
      <c r="G32" s="21">
        <v>186472</v>
      </c>
      <c r="H32" s="21">
        <f t="shared" si="3"/>
        <v>562969</v>
      </c>
    </row>
    <row r="33" spans="1:8">
      <c r="A33" s="16" t="s">
        <v>63</v>
      </c>
      <c r="B33" s="17"/>
      <c r="C33" s="18">
        <f>SUM(C34:C42)</f>
        <v>571583</v>
      </c>
      <c r="D33" s="18">
        <f t="shared" ref="D33:G33" si="8">SUM(D34:D42)</f>
        <v>100914.04</v>
      </c>
      <c r="E33" s="18">
        <f t="shared" si="8"/>
        <v>672497.04</v>
      </c>
      <c r="F33" s="18">
        <f t="shared" si="8"/>
        <v>14000</v>
      </c>
      <c r="G33" s="18">
        <f t="shared" si="8"/>
        <v>14000</v>
      </c>
      <c r="H33" s="18">
        <f t="shared" si="3"/>
        <v>658497.04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571583</v>
      </c>
      <c r="D37" s="21">
        <v>100914.04</v>
      </c>
      <c r="E37" s="21">
        <f t="shared" si="9"/>
        <v>672497.04</v>
      </c>
      <c r="F37" s="21">
        <v>14000</v>
      </c>
      <c r="G37" s="21">
        <v>14000</v>
      </c>
      <c r="H37" s="21">
        <f t="shared" si="3"/>
        <v>658497.04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2846428</v>
      </c>
      <c r="D43" s="18">
        <f t="shared" ref="D43:G43" si="10">SUM(D44:D52)</f>
        <v>372329.15</v>
      </c>
      <c r="E43" s="18">
        <f t="shared" si="10"/>
        <v>3218757.1500000004</v>
      </c>
      <c r="F43" s="18">
        <f t="shared" si="10"/>
        <v>75329.149999999994</v>
      </c>
      <c r="G43" s="18">
        <f t="shared" si="10"/>
        <v>75329.149999999994</v>
      </c>
      <c r="H43" s="18">
        <f t="shared" si="3"/>
        <v>3143428.0000000005</v>
      </c>
    </row>
    <row r="44" spans="1:8">
      <c r="A44" s="19" t="s">
        <v>81</v>
      </c>
      <c r="B44" s="20" t="s">
        <v>82</v>
      </c>
      <c r="C44" s="21">
        <v>1520600</v>
      </c>
      <c r="D44" s="21">
        <v>361259.72</v>
      </c>
      <c r="E44" s="21">
        <f t="shared" ref="E44:E52" si="11">C44+D44</f>
        <v>1881859.72</v>
      </c>
      <c r="F44" s="21">
        <v>74259.72</v>
      </c>
      <c r="G44" s="21">
        <v>74259.72</v>
      </c>
      <c r="H44" s="21">
        <f t="shared" si="3"/>
        <v>1807600</v>
      </c>
    </row>
    <row r="45" spans="1:8">
      <c r="A45" s="19" t="s">
        <v>83</v>
      </c>
      <c r="B45" s="20" t="s">
        <v>84</v>
      </c>
      <c r="C45" s="21">
        <v>0</v>
      </c>
      <c r="D45" s="21">
        <v>10000</v>
      </c>
      <c r="E45" s="21">
        <f t="shared" si="11"/>
        <v>10000</v>
      </c>
      <c r="F45" s="21">
        <v>0</v>
      </c>
      <c r="G45" s="21">
        <v>0</v>
      </c>
      <c r="H45" s="21">
        <f t="shared" si="3"/>
        <v>10000</v>
      </c>
    </row>
    <row r="46" spans="1:8">
      <c r="A46" s="19" t="s">
        <v>85</v>
      </c>
      <c r="B46" s="20" t="s">
        <v>86</v>
      </c>
      <c r="C46" s="21">
        <v>943628</v>
      </c>
      <c r="D46" s="21">
        <v>-943628</v>
      </c>
      <c r="E46" s="21">
        <f t="shared" si="11"/>
        <v>0</v>
      </c>
      <c r="F46" s="21">
        <v>0</v>
      </c>
      <c r="G46" s="21">
        <v>0</v>
      </c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372200</v>
      </c>
      <c r="D49" s="21">
        <v>944697.43</v>
      </c>
      <c r="E49" s="21">
        <f t="shared" si="11"/>
        <v>1316897.4300000002</v>
      </c>
      <c r="F49" s="21">
        <v>1069.43</v>
      </c>
      <c r="G49" s="21">
        <v>1069.43</v>
      </c>
      <c r="H49" s="21">
        <f t="shared" si="3"/>
        <v>1315828.0000000002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>
        <v>10000</v>
      </c>
      <c r="D52" s="21">
        <v>0</v>
      </c>
      <c r="E52" s="21">
        <f t="shared" si="11"/>
        <v>10000</v>
      </c>
      <c r="F52" s="21">
        <v>0</v>
      </c>
      <c r="G52" s="21">
        <v>0</v>
      </c>
      <c r="H52" s="21">
        <f t="shared" si="3"/>
        <v>10000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27036677</v>
      </c>
      <c r="E79" s="25">
        <f t="shared" si="21"/>
        <v>27036677</v>
      </c>
      <c r="F79" s="25">
        <f t="shared" si="21"/>
        <v>4669044</v>
      </c>
      <c r="G79" s="25">
        <f t="shared" si="21"/>
        <v>4669044</v>
      </c>
      <c r="H79" s="25">
        <f t="shared" si="21"/>
        <v>22367633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24429076</v>
      </c>
      <c r="E80" s="25">
        <f t="shared" si="22"/>
        <v>24429076</v>
      </c>
      <c r="F80" s="25">
        <f t="shared" si="22"/>
        <v>4412100.0599999996</v>
      </c>
      <c r="G80" s="25">
        <f t="shared" si="22"/>
        <v>4412100.0599999996</v>
      </c>
      <c r="H80" s="25">
        <f t="shared" si="22"/>
        <v>20016975.939999998</v>
      </c>
    </row>
    <row r="81" spans="1:8">
      <c r="A81" s="19" t="s">
        <v>145</v>
      </c>
      <c r="B81" s="30" t="s">
        <v>12</v>
      </c>
      <c r="C81" s="31">
        <v>0</v>
      </c>
      <c r="D81" s="31">
        <v>14823719</v>
      </c>
      <c r="E81" s="21">
        <f t="shared" ref="E81:E87" si="23">C81+D81</f>
        <v>14823719</v>
      </c>
      <c r="F81" s="31">
        <v>3278167.15</v>
      </c>
      <c r="G81" s="31">
        <v>3278167.15</v>
      </c>
      <c r="H81" s="31">
        <f t="shared" ref="H81:H144" si="24">E81-F81</f>
        <v>11545551.85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3873420</v>
      </c>
      <c r="E83" s="21">
        <f t="shared" si="23"/>
        <v>3873420</v>
      </c>
      <c r="F83" s="31">
        <v>333451.5</v>
      </c>
      <c r="G83" s="31">
        <v>333451.5</v>
      </c>
      <c r="H83" s="31">
        <f t="shared" si="24"/>
        <v>3539968.5</v>
      </c>
    </row>
    <row r="84" spans="1:8">
      <c r="A84" s="19" t="s">
        <v>148</v>
      </c>
      <c r="B84" s="30" t="s">
        <v>18</v>
      </c>
      <c r="C84" s="31">
        <v>0</v>
      </c>
      <c r="D84" s="31">
        <v>3338001</v>
      </c>
      <c r="E84" s="21">
        <f t="shared" si="23"/>
        <v>3338001</v>
      </c>
      <c r="F84" s="31">
        <v>602324.81000000006</v>
      </c>
      <c r="G84" s="31">
        <v>602324.81000000006</v>
      </c>
      <c r="H84" s="31">
        <f t="shared" si="24"/>
        <v>2735676.19</v>
      </c>
    </row>
    <row r="85" spans="1:8">
      <c r="A85" s="19" t="s">
        <v>149</v>
      </c>
      <c r="B85" s="30" t="s">
        <v>20</v>
      </c>
      <c r="C85" s="31">
        <v>0</v>
      </c>
      <c r="D85" s="31">
        <v>1276118</v>
      </c>
      <c r="E85" s="21">
        <f t="shared" si="23"/>
        <v>1276118</v>
      </c>
      <c r="F85" s="31">
        <v>198156.6</v>
      </c>
      <c r="G85" s="31">
        <v>198156.6</v>
      </c>
      <c r="H85" s="31">
        <f t="shared" si="24"/>
        <v>1077961.3999999999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1117818</v>
      </c>
      <c r="E87" s="21">
        <f t="shared" si="23"/>
        <v>1117818</v>
      </c>
      <c r="F87" s="31">
        <v>0</v>
      </c>
      <c r="G87" s="31">
        <v>0</v>
      </c>
      <c r="H87" s="31">
        <f t="shared" si="24"/>
        <v>1117818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201804</v>
      </c>
      <c r="E88" s="25">
        <f t="shared" si="25"/>
        <v>201804</v>
      </c>
      <c r="F88" s="25">
        <f t="shared" si="25"/>
        <v>845.99</v>
      </c>
      <c r="G88" s="25">
        <f t="shared" si="25"/>
        <v>845.99</v>
      </c>
      <c r="H88" s="25">
        <f t="shared" si="24"/>
        <v>200958.01</v>
      </c>
    </row>
    <row r="89" spans="1:8">
      <c r="A89" s="19" t="s">
        <v>152</v>
      </c>
      <c r="B89" s="30" t="s">
        <v>27</v>
      </c>
      <c r="C89" s="31">
        <v>0</v>
      </c>
      <c r="D89" s="31">
        <v>21000</v>
      </c>
      <c r="E89" s="21">
        <f t="shared" ref="E89:E97" si="26">C89+D89</f>
        <v>21000</v>
      </c>
      <c r="F89" s="31">
        <v>45.99</v>
      </c>
      <c r="G89" s="31">
        <v>45.99</v>
      </c>
      <c r="H89" s="31">
        <f t="shared" si="24"/>
        <v>20954.009999999998</v>
      </c>
    </row>
    <row r="90" spans="1:8">
      <c r="A90" s="19" t="s">
        <v>153</v>
      </c>
      <c r="B90" s="30" t="s">
        <v>29</v>
      </c>
      <c r="C90" s="31">
        <v>0</v>
      </c>
      <c r="D90" s="31">
        <v>5000</v>
      </c>
      <c r="E90" s="21">
        <f t="shared" si="26"/>
        <v>5000</v>
      </c>
      <c r="F90" s="31">
        <v>0</v>
      </c>
      <c r="G90" s="31">
        <v>0</v>
      </c>
      <c r="H90" s="31">
        <f t="shared" si="24"/>
        <v>5000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>
        <v>0</v>
      </c>
      <c r="D93" s="31">
        <v>6484</v>
      </c>
      <c r="E93" s="21">
        <f t="shared" si="26"/>
        <v>6484</v>
      </c>
      <c r="F93" s="31">
        <v>0</v>
      </c>
      <c r="G93" s="31">
        <v>0</v>
      </c>
      <c r="H93" s="31">
        <f t="shared" si="24"/>
        <v>6484</v>
      </c>
    </row>
    <row r="94" spans="1:8">
      <c r="A94" s="19" t="s">
        <v>157</v>
      </c>
      <c r="B94" s="30" t="s">
        <v>37</v>
      </c>
      <c r="C94" s="31">
        <v>0</v>
      </c>
      <c r="D94" s="31">
        <v>168000</v>
      </c>
      <c r="E94" s="21">
        <f t="shared" si="26"/>
        <v>168000</v>
      </c>
      <c r="F94" s="31">
        <v>800</v>
      </c>
      <c r="G94" s="31">
        <v>800</v>
      </c>
      <c r="H94" s="31">
        <f t="shared" si="24"/>
        <v>167200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1320</v>
      </c>
      <c r="E97" s="21">
        <f t="shared" si="26"/>
        <v>1320</v>
      </c>
      <c r="F97" s="31">
        <v>0</v>
      </c>
      <c r="G97" s="31">
        <v>0</v>
      </c>
      <c r="H97" s="31">
        <f t="shared" si="24"/>
        <v>1320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2405797</v>
      </c>
      <c r="E98" s="25">
        <f t="shared" si="27"/>
        <v>2405797</v>
      </c>
      <c r="F98" s="25">
        <f t="shared" si="27"/>
        <v>256097.95</v>
      </c>
      <c r="G98" s="25">
        <f t="shared" si="27"/>
        <v>256097.95</v>
      </c>
      <c r="H98" s="25">
        <f t="shared" si="24"/>
        <v>2149699.0499999998</v>
      </c>
    </row>
    <row r="99" spans="1:8">
      <c r="A99" s="19" t="s">
        <v>161</v>
      </c>
      <c r="B99" s="30" t="s">
        <v>46</v>
      </c>
      <c r="C99" s="31">
        <v>0</v>
      </c>
      <c r="D99" s="31">
        <v>645613</v>
      </c>
      <c r="E99" s="21">
        <f t="shared" ref="E99:E107" si="28">C99+D99</f>
        <v>645613</v>
      </c>
      <c r="F99" s="31">
        <v>53937.95</v>
      </c>
      <c r="G99" s="31">
        <v>53937.95</v>
      </c>
      <c r="H99" s="31">
        <f t="shared" si="24"/>
        <v>591675.05000000005</v>
      </c>
    </row>
    <row r="100" spans="1:8">
      <c r="A100" s="19" t="s">
        <v>162</v>
      </c>
      <c r="B100" s="30" t="s">
        <v>48</v>
      </c>
      <c r="C100" s="31">
        <v>0</v>
      </c>
      <c r="D100" s="31">
        <v>50000</v>
      </c>
      <c r="E100" s="21">
        <f t="shared" si="28"/>
        <v>50000</v>
      </c>
      <c r="F100" s="31">
        <v>0</v>
      </c>
      <c r="G100" s="31">
        <v>0</v>
      </c>
      <c r="H100" s="31">
        <f t="shared" si="24"/>
        <v>50000</v>
      </c>
    </row>
    <row r="101" spans="1:8">
      <c r="A101" s="19" t="s">
        <v>163</v>
      </c>
      <c r="B101" s="30" t="s">
        <v>50</v>
      </c>
      <c r="C101" s="31">
        <v>0</v>
      </c>
      <c r="D101" s="31">
        <v>468750</v>
      </c>
      <c r="E101" s="21">
        <f t="shared" si="28"/>
        <v>468750</v>
      </c>
      <c r="F101" s="31">
        <v>93128.67</v>
      </c>
      <c r="G101" s="31">
        <v>93128.67</v>
      </c>
      <c r="H101" s="31">
        <f t="shared" si="24"/>
        <v>375621.33</v>
      </c>
    </row>
    <row r="102" spans="1:8">
      <c r="A102" s="19" t="s">
        <v>164</v>
      </c>
      <c r="B102" s="30" t="s">
        <v>52</v>
      </c>
      <c r="C102" s="31">
        <v>0</v>
      </c>
      <c r="D102" s="31">
        <v>44400</v>
      </c>
      <c r="E102" s="21">
        <f t="shared" si="28"/>
        <v>44400</v>
      </c>
      <c r="F102" s="31">
        <v>12286.17</v>
      </c>
      <c r="G102" s="31">
        <v>12286.17</v>
      </c>
      <c r="H102" s="31">
        <f t="shared" si="24"/>
        <v>32113.83</v>
      </c>
    </row>
    <row r="103" spans="1:8">
      <c r="A103" s="19" t="s">
        <v>165</v>
      </c>
      <c r="B103" s="30" t="s">
        <v>54</v>
      </c>
      <c r="C103" s="31">
        <v>0</v>
      </c>
      <c r="D103" s="31">
        <v>325937</v>
      </c>
      <c r="E103" s="21">
        <f t="shared" si="28"/>
        <v>325937</v>
      </c>
      <c r="F103" s="31">
        <v>39054.03</v>
      </c>
      <c r="G103" s="31">
        <v>39054.03</v>
      </c>
      <c r="H103" s="31">
        <f t="shared" si="24"/>
        <v>286882.96999999997</v>
      </c>
    </row>
    <row r="104" spans="1:8">
      <c r="A104" s="19" t="s">
        <v>166</v>
      </c>
      <c r="B104" s="30" t="s">
        <v>56</v>
      </c>
      <c r="C104" s="31">
        <v>0</v>
      </c>
      <c r="D104" s="31">
        <v>5000</v>
      </c>
      <c r="E104" s="21">
        <f t="shared" si="28"/>
        <v>5000</v>
      </c>
      <c r="F104" s="31">
        <v>0</v>
      </c>
      <c r="G104" s="31">
        <v>0</v>
      </c>
      <c r="H104" s="31">
        <f t="shared" si="24"/>
        <v>5000</v>
      </c>
    </row>
    <row r="105" spans="1:8">
      <c r="A105" s="19" t="s">
        <v>167</v>
      </c>
      <c r="B105" s="30" t="s">
        <v>58</v>
      </c>
      <c r="C105" s="31">
        <v>0</v>
      </c>
      <c r="D105" s="31">
        <v>446800</v>
      </c>
      <c r="E105" s="21">
        <f t="shared" si="28"/>
        <v>446800</v>
      </c>
      <c r="F105" s="31">
        <v>13238.44</v>
      </c>
      <c r="G105" s="31">
        <v>13238.44</v>
      </c>
      <c r="H105" s="31">
        <f t="shared" si="24"/>
        <v>433561.56</v>
      </c>
    </row>
    <row r="106" spans="1:8">
      <c r="A106" s="19" t="s">
        <v>168</v>
      </c>
      <c r="B106" s="30" t="s">
        <v>60</v>
      </c>
      <c r="C106" s="31">
        <v>0</v>
      </c>
      <c r="D106" s="31">
        <v>99059</v>
      </c>
      <c r="E106" s="21">
        <f t="shared" si="28"/>
        <v>99059</v>
      </c>
      <c r="F106" s="31">
        <v>8467.6</v>
      </c>
      <c r="G106" s="31">
        <v>8467.6</v>
      </c>
      <c r="H106" s="31">
        <f t="shared" si="24"/>
        <v>90591.4</v>
      </c>
    </row>
    <row r="107" spans="1:8">
      <c r="A107" s="19" t="s">
        <v>169</v>
      </c>
      <c r="B107" s="30" t="s">
        <v>62</v>
      </c>
      <c r="C107" s="31">
        <v>0</v>
      </c>
      <c r="D107" s="31">
        <v>320238</v>
      </c>
      <c r="E107" s="21">
        <f t="shared" si="28"/>
        <v>320238</v>
      </c>
      <c r="F107" s="31">
        <v>35985.089999999997</v>
      </c>
      <c r="G107" s="31">
        <v>35985.089999999997</v>
      </c>
      <c r="H107" s="31">
        <f t="shared" si="24"/>
        <v>284252.91000000003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35961267.090000004</v>
      </c>
      <c r="D154" s="25">
        <f t="shared" ref="D154:H154" si="42">D4+D79</f>
        <v>29830131</v>
      </c>
      <c r="E154" s="25">
        <f t="shared" si="42"/>
        <v>65791398.089999996</v>
      </c>
      <c r="F154" s="25">
        <f t="shared" si="42"/>
        <v>12094017.93</v>
      </c>
      <c r="G154" s="25">
        <f t="shared" si="42"/>
        <v>12094017.93</v>
      </c>
      <c r="H154" s="25">
        <f t="shared" si="42"/>
        <v>53697380.159999996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9" spans="1:8">
      <c r="A159"/>
      <c r="B159"/>
      <c r="C159" s="38"/>
      <c r="D159" s="39"/>
      <c r="E159" s="40"/>
      <c r="F159" s="40"/>
      <c r="G159"/>
      <c r="H159"/>
    </row>
    <row r="160" spans="1:8">
      <c r="A160"/>
      <c r="B160" s="41" t="s">
        <v>207</v>
      </c>
      <c r="C160" s="42" t="s">
        <v>208</v>
      </c>
      <c r="D160" s="39"/>
      <c r="E160" s="43" t="s">
        <v>209</v>
      </c>
      <c r="F160" s="44"/>
      <c r="G160"/>
      <c r="H160"/>
    </row>
    <row r="161" spans="2:6">
      <c r="B161" s="41" t="s">
        <v>210</v>
      </c>
      <c r="C161" s="42" t="s">
        <v>211</v>
      </c>
      <c r="D161" s="39"/>
      <c r="E161" s="43" t="s">
        <v>212</v>
      </c>
      <c r="F161" s="44"/>
    </row>
  </sheetData>
  <mergeCells count="27">
    <mergeCell ref="A154:B154"/>
    <mergeCell ref="E160:F160"/>
    <mergeCell ref="E161:F161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3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2020-04-28T01:29:38Z</cp:lastPrinted>
  <dcterms:created xsi:type="dcterms:W3CDTF">2020-04-28T01:29:18Z</dcterms:created>
  <dcterms:modified xsi:type="dcterms:W3CDTF">2020-04-28T01:30:48Z</dcterms:modified>
</cp:coreProperties>
</file>