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DISCIPLINA FINANCIERA\"/>
    </mc:Choice>
  </mc:AlternateContent>
  <bookViews>
    <workbookView xWindow="0" yWindow="0" windowWidth="20490" windowHeight="7650"/>
  </bookViews>
  <sheets>
    <sheet name="F6a" sheetId="1" r:id="rId1"/>
  </sheets>
  <definedNames>
    <definedName name="_xlnm._FilterDatabase" localSheetId="0" hidden="1">F6a!$B$3:$H$155</definedName>
    <definedName name="_xlnm.Print_Area" localSheetId="0">F6a!$A$1:$H$161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E79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F4" i="1" s="1"/>
  <c r="F154" i="1" s="1"/>
  <c r="D5" i="1"/>
  <c r="C5" i="1"/>
  <c r="C4" i="1" s="1"/>
  <c r="C154" i="1" s="1"/>
  <c r="D4" i="1"/>
  <c r="D154" i="1" s="1"/>
  <c r="E4" i="1" l="1"/>
  <c r="E154" i="1" s="1"/>
  <c r="H7" i="1"/>
  <c r="H5" i="1" s="1"/>
  <c r="H4" i="1" s="1"/>
  <c r="H154" i="1" s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<sst xmlns="http://schemas.openxmlformats.org/spreadsheetml/2006/main" count="286" uniqueCount="213">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</sst>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159</xdr:row>
      <xdr:rowOff>9525</xdr:rowOff>
    </xdr:from>
    <xdr:to>
      <xdr:col>1</xdr:col>
      <xdr:colOff>3876675</xdr:colOff>
      <xdr:row>159</xdr:row>
      <xdr:rowOff>9525</xdr:rowOff>
    </xdr:to>
    <xdr:cxnSp macro="">
      <xdr:nvCxnSpPr>
        <xdr:cNvPr id="2" name="Conector recto 1"/>
        <xdr:cNvCxnSpPr/>
      </xdr:nvCxnSpPr>
      <xdr:spPr>
        <a:xfrm>
          <a:off x="1666875" y="25984200"/>
          <a:ext cx="248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zoomScale="120" zoomScaleNormal="120" workbookViewId="0">
      <selection activeCell="D43" sqref="D43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36042480</v>
      </c>
      <c r="D4" s="15">
        <f t="shared" ref="D4:H4" si="0">D5+D13+D23+D33+D43+D53+D57+D66+D70</f>
        <v>2450730.06</v>
      </c>
      <c r="E4" s="15">
        <f t="shared" si="0"/>
        <v>38493210.060000002</v>
      </c>
      <c r="F4" s="15">
        <f t="shared" si="0"/>
        <v>14562449.879999997</v>
      </c>
      <c r="G4" s="15">
        <f t="shared" si="0"/>
        <v>14562449.879999997</v>
      </c>
      <c r="H4" s="15">
        <f t="shared" si="0"/>
        <v>23930760.18</v>
      </c>
    </row>
    <row r="5" spans="1:8">
      <c r="A5" s="16" t="s">
        <v>10</v>
      </c>
      <c r="B5" s="17"/>
      <c r="C5" s="18">
        <f>SUM(C6:C12)</f>
        <v>22135748</v>
      </c>
      <c r="D5" s="18">
        <f t="shared" ref="D5:H5" si="1">SUM(D6:D12)</f>
        <v>1653515</v>
      </c>
      <c r="E5" s="18">
        <f t="shared" si="1"/>
        <v>23789263</v>
      </c>
      <c r="F5" s="18">
        <f t="shared" si="1"/>
        <v>10244132.379999999</v>
      </c>
      <c r="G5" s="18">
        <f t="shared" si="1"/>
        <v>10244132.379999999</v>
      </c>
      <c r="H5" s="18">
        <f t="shared" si="1"/>
        <v>13545130.620000001</v>
      </c>
    </row>
    <row r="6" spans="1:8">
      <c r="A6" s="19" t="s">
        <v>11</v>
      </c>
      <c r="B6" s="20" t="s">
        <v>12</v>
      </c>
      <c r="C6" s="21">
        <v>12804667</v>
      </c>
      <c r="D6" s="21">
        <v>633042</v>
      </c>
      <c r="E6" s="21">
        <f>C6+D6</f>
        <v>13437709</v>
      </c>
      <c r="F6" s="21">
        <v>6369724.3399999999</v>
      </c>
      <c r="G6" s="21">
        <v>6369724.3399999999</v>
      </c>
      <c r="H6" s="21">
        <f>E6-F6</f>
        <v>7067984.6600000001</v>
      </c>
    </row>
    <row r="7" spans="1:8">
      <c r="A7" s="19" t="s">
        <v>13</v>
      </c>
      <c r="B7" s="20" t="s">
        <v>14</v>
      </c>
      <c r="C7" s="21">
        <v>1340000</v>
      </c>
      <c r="D7" s="21">
        <v>-50540</v>
      </c>
      <c r="E7" s="21">
        <f t="shared" ref="E7:E12" si="2">C7+D7</f>
        <v>1289460</v>
      </c>
      <c r="F7" s="21">
        <v>545438.01</v>
      </c>
      <c r="G7" s="21">
        <v>545438.01</v>
      </c>
      <c r="H7" s="21">
        <f t="shared" ref="H7:H70" si="3">E7-F7</f>
        <v>744021.99</v>
      </c>
    </row>
    <row r="8" spans="1:8">
      <c r="A8" s="19" t="s">
        <v>15</v>
      </c>
      <c r="B8" s="20" t="s">
        <v>16</v>
      </c>
      <c r="C8" s="21">
        <v>3228809</v>
      </c>
      <c r="D8" s="21">
        <v>530492</v>
      </c>
      <c r="E8" s="21">
        <f t="shared" si="2"/>
        <v>3759301</v>
      </c>
      <c r="F8" s="21">
        <v>1019509.52</v>
      </c>
      <c r="G8" s="21">
        <v>1019509.52</v>
      </c>
      <c r="H8" s="21">
        <f t="shared" si="3"/>
        <v>2739791.48</v>
      </c>
    </row>
    <row r="9" spans="1:8">
      <c r="A9" s="19" t="s">
        <v>17</v>
      </c>
      <c r="B9" s="20" t="s">
        <v>18</v>
      </c>
      <c r="C9" s="21">
        <v>3808116</v>
      </c>
      <c r="D9" s="21">
        <v>0</v>
      </c>
      <c r="E9" s="21">
        <f t="shared" si="2"/>
        <v>3808116</v>
      </c>
      <c r="F9" s="21">
        <v>1448940.21</v>
      </c>
      <c r="G9" s="21">
        <v>1448940.21</v>
      </c>
      <c r="H9" s="21">
        <f t="shared" si="3"/>
        <v>2359175.79</v>
      </c>
    </row>
    <row r="10" spans="1:8">
      <c r="A10" s="19" t="s">
        <v>19</v>
      </c>
      <c r="B10" s="20" t="s">
        <v>20</v>
      </c>
      <c r="C10" s="21">
        <v>954156</v>
      </c>
      <c r="D10" s="21">
        <v>540521</v>
      </c>
      <c r="E10" s="21">
        <f t="shared" si="2"/>
        <v>1494677</v>
      </c>
      <c r="F10" s="21">
        <v>860520.3</v>
      </c>
      <c r="G10" s="21">
        <v>860520.3</v>
      </c>
      <c r="H10" s="21">
        <f t="shared" si="3"/>
        <v>634156.69999999995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3166100</v>
      </c>
      <c r="D13" s="18">
        <f t="shared" ref="D13:G13" si="4">SUM(D14:D22)</f>
        <v>162500</v>
      </c>
      <c r="E13" s="18">
        <f t="shared" si="4"/>
        <v>3328600</v>
      </c>
      <c r="F13" s="18">
        <f t="shared" si="4"/>
        <v>1142998.8600000001</v>
      </c>
      <c r="G13" s="18">
        <f t="shared" si="4"/>
        <v>1142998.8600000001</v>
      </c>
      <c r="H13" s="18">
        <f t="shared" si="3"/>
        <v>2185601.1399999997</v>
      </c>
    </row>
    <row r="14" spans="1:8">
      <c r="A14" s="19" t="s">
        <v>26</v>
      </c>
      <c r="B14" s="20" t="s">
        <v>27</v>
      </c>
      <c r="C14" s="21">
        <v>1603000</v>
      </c>
      <c r="D14" s="21">
        <v>41200</v>
      </c>
      <c r="E14" s="21">
        <f t="shared" ref="E14:E22" si="5">C14+D14</f>
        <v>1644200</v>
      </c>
      <c r="F14" s="21">
        <v>906247.42</v>
      </c>
      <c r="G14" s="21">
        <v>906247.42</v>
      </c>
      <c r="H14" s="21">
        <f t="shared" si="3"/>
        <v>737952.58</v>
      </c>
    </row>
    <row r="15" spans="1:8">
      <c r="A15" s="19" t="s">
        <v>28</v>
      </c>
      <c r="B15" s="20" t="s">
        <v>29</v>
      </c>
      <c r="C15" s="21">
        <v>28000</v>
      </c>
      <c r="D15" s="21">
        <v>0</v>
      </c>
      <c r="E15" s="21">
        <f t="shared" si="5"/>
        <v>28000</v>
      </c>
      <c r="F15" s="21">
        <v>3692</v>
      </c>
      <c r="G15" s="21">
        <v>3692</v>
      </c>
      <c r="H15" s="21">
        <f t="shared" si="3"/>
        <v>24308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636500</v>
      </c>
      <c r="D17" s="21">
        <v>1850</v>
      </c>
      <c r="E17" s="21">
        <f t="shared" si="5"/>
        <v>638350</v>
      </c>
      <c r="F17" s="21">
        <v>269</v>
      </c>
      <c r="G17" s="21">
        <v>269</v>
      </c>
      <c r="H17" s="21">
        <f t="shared" si="3"/>
        <v>638081</v>
      </c>
    </row>
    <row r="18" spans="1:8">
      <c r="A18" s="19" t="s">
        <v>34</v>
      </c>
      <c r="B18" s="20" t="s">
        <v>35</v>
      </c>
      <c r="C18" s="21">
        <v>83000</v>
      </c>
      <c r="D18" s="21">
        <v>45000</v>
      </c>
      <c r="E18" s="21">
        <f t="shared" si="5"/>
        <v>128000</v>
      </c>
      <c r="F18" s="21">
        <v>0</v>
      </c>
      <c r="G18" s="21">
        <v>0</v>
      </c>
      <c r="H18" s="21">
        <f t="shared" si="3"/>
        <v>128000</v>
      </c>
    </row>
    <row r="19" spans="1:8">
      <c r="A19" s="19" t="s">
        <v>36</v>
      </c>
      <c r="B19" s="20" t="s">
        <v>37</v>
      </c>
      <c r="C19" s="21">
        <v>525600</v>
      </c>
      <c r="D19" s="21">
        <v>0</v>
      </c>
      <c r="E19" s="21">
        <f t="shared" si="5"/>
        <v>525600</v>
      </c>
      <c r="F19" s="21">
        <v>198838.44</v>
      </c>
      <c r="G19" s="21">
        <v>198838.44</v>
      </c>
      <c r="H19" s="21">
        <f t="shared" si="3"/>
        <v>326761.56</v>
      </c>
    </row>
    <row r="20" spans="1:8">
      <c r="A20" s="19" t="s">
        <v>38</v>
      </c>
      <c r="B20" s="20" t="s">
        <v>39</v>
      </c>
      <c r="C20" s="21">
        <v>95000</v>
      </c>
      <c r="D20" s="21">
        <v>0</v>
      </c>
      <c r="E20" s="21">
        <f t="shared" si="5"/>
        <v>95000</v>
      </c>
      <c r="F20" s="21">
        <v>33700</v>
      </c>
      <c r="G20" s="21">
        <v>33700</v>
      </c>
      <c r="H20" s="21">
        <f t="shared" si="3"/>
        <v>61300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195000</v>
      </c>
      <c r="D22" s="21">
        <v>74450</v>
      </c>
      <c r="E22" s="21">
        <f t="shared" si="5"/>
        <v>269450</v>
      </c>
      <c r="F22" s="21">
        <v>252</v>
      </c>
      <c r="G22" s="21">
        <v>252</v>
      </c>
      <c r="H22" s="21">
        <f t="shared" si="3"/>
        <v>269198</v>
      </c>
    </row>
    <row r="23" spans="1:8">
      <c r="A23" s="16" t="s">
        <v>44</v>
      </c>
      <c r="B23" s="17"/>
      <c r="C23" s="18">
        <f>SUM(C24:C32)</f>
        <v>5888706</v>
      </c>
      <c r="D23" s="18">
        <f t="shared" ref="D23:G23" si="6">SUM(D24:D32)</f>
        <v>144092</v>
      </c>
      <c r="E23" s="18">
        <f t="shared" si="6"/>
        <v>6032798</v>
      </c>
      <c r="F23" s="18">
        <f t="shared" si="6"/>
        <v>2409415.02</v>
      </c>
      <c r="G23" s="18">
        <f t="shared" si="6"/>
        <v>2409415.02</v>
      </c>
      <c r="H23" s="18">
        <f t="shared" si="3"/>
        <v>3623382.98</v>
      </c>
    </row>
    <row r="24" spans="1:8">
      <c r="A24" s="19" t="s">
        <v>45</v>
      </c>
      <c r="B24" s="20" t="s">
        <v>46</v>
      </c>
      <c r="C24" s="21">
        <v>1052514</v>
      </c>
      <c r="D24" s="21">
        <v>98292.76</v>
      </c>
      <c r="E24" s="21">
        <f t="shared" ref="E24:E32" si="7">C24+D24</f>
        <v>1150806.76</v>
      </c>
      <c r="F24" s="21">
        <v>577983.30000000005</v>
      </c>
      <c r="G24" s="21">
        <v>577983.30000000005</v>
      </c>
      <c r="H24" s="21">
        <f t="shared" si="3"/>
        <v>572823.46</v>
      </c>
    </row>
    <row r="25" spans="1:8">
      <c r="A25" s="19" t="s">
        <v>47</v>
      </c>
      <c r="B25" s="20" t="s">
        <v>48</v>
      </c>
      <c r="C25" s="21">
        <v>740000</v>
      </c>
      <c r="D25" s="21">
        <v>0</v>
      </c>
      <c r="E25" s="21">
        <f t="shared" si="7"/>
        <v>740000</v>
      </c>
      <c r="F25" s="21">
        <v>150000</v>
      </c>
      <c r="G25" s="21">
        <v>150000</v>
      </c>
      <c r="H25" s="21">
        <f t="shared" si="3"/>
        <v>590000</v>
      </c>
    </row>
    <row r="26" spans="1:8">
      <c r="A26" s="19" t="s">
        <v>49</v>
      </c>
      <c r="B26" s="20" t="s">
        <v>50</v>
      </c>
      <c r="C26" s="21">
        <v>899956</v>
      </c>
      <c r="D26" s="21">
        <v>39098</v>
      </c>
      <c r="E26" s="21">
        <f t="shared" si="7"/>
        <v>939054</v>
      </c>
      <c r="F26" s="21">
        <v>308808.37</v>
      </c>
      <c r="G26" s="21">
        <v>308808.37</v>
      </c>
      <c r="H26" s="21">
        <f t="shared" si="3"/>
        <v>630245.63</v>
      </c>
    </row>
    <row r="27" spans="1:8">
      <c r="A27" s="19" t="s">
        <v>51</v>
      </c>
      <c r="B27" s="20" t="s">
        <v>52</v>
      </c>
      <c r="C27" s="21">
        <v>280000</v>
      </c>
      <c r="D27" s="21">
        <v>0</v>
      </c>
      <c r="E27" s="21">
        <f t="shared" si="7"/>
        <v>280000</v>
      </c>
      <c r="F27" s="21">
        <v>2064.89</v>
      </c>
      <c r="G27" s="21">
        <v>2064.89</v>
      </c>
      <c r="H27" s="21">
        <f t="shared" si="3"/>
        <v>277935.11</v>
      </c>
    </row>
    <row r="28" spans="1:8">
      <c r="A28" s="19" t="s">
        <v>53</v>
      </c>
      <c r="B28" s="20" t="s">
        <v>54</v>
      </c>
      <c r="C28" s="21">
        <v>1790292</v>
      </c>
      <c r="D28" s="21">
        <v>6701.24</v>
      </c>
      <c r="E28" s="21">
        <f t="shared" si="7"/>
        <v>1796993.24</v>
      </c>
      <c r="F28" s="21">
        <v>890587.48</v>
      </c>
      <c r="G28" s="21">
        <v>890587.48</v>
      </c>
      <c r="H28" s="21">
        <f t="shared" si="3"/>
        <v>906405.76</v>
      </c>
    </row>
    <row r="29" spans="1:8">
      <c r="A29" s="19" t="s">
        <v>55</v>
      </c>
      <c r="B29" s="20" t="s">
        <v>56</v>
      </c>
      <c r="C29" s="21">
        <v>200000</v>
      </c>
      <c r="D29" s="21">
        <v>0</v>
      </c>
      <c r="E29" s="21">
        <f t="shared" si="7"/>
        <v>200000</v>
      </c>
      <c r="F29" s="21">
        <v>100000</v>
      </c>
      <c r="G29" s="21">
        <v>100000</v>
      </c>
      <c r="H29" s="21">
        <f t="shared" si="3"/>
        <v>100000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/>
      <c r="D31" s="21"/>
      <c r="E31" s="21">
        <f t="shared" si="7"/>
        <v>0</v>
      </c>
      <c r="F31" s="21"/>
      <c r="G31" s="21"/>
      <c r="H31" s="21">
        <f t="shared" si="3"/>
        <v>0</v>
      </c>
    </row>
    <row r="32" spans="1:8">
      <c r="A32" s="19" t="s">
        <v>61</v>
      </c>
      <c r="B32" s="20" t="s">
        <v>62</v>
      </c>
      <c r="C32" s="21">
        <v>925944</v>
      </c>
      <c r="D32" s="21">
        <v>0</v>
      </c>
      <c r="E32" s="21">
        <f t="shared" si="7"/>
        <v>925944</v>
      </c>
      <c r="F32" s="21">
        <v>379970.98</v>
      </c>
      <c r="G32" s="21">
        <v>379970.98</v>
      </c>
      <c r="H32" s="21">
        <f t="shared" si="3"/>
        <v>545973.02</v>
      </c>
    </row>
    <row r="33" spans="1:8">
      <c r="A33" s="16" t="s">
        <v>63</v>
      </c>
      <c r="B33" s="17"/>
      <c r="C33" s="18">
        <f>SUM(C34:C42)</f>
        <v>589100</v>
      </c>
      <c r="D33" s="18">
        <f t="shared" ref="D33:G33" si="8">SUM(D34:D42)</f>
        <v>142515.5</v>
      </c>
      <c r="E33" s="18">
        <f t="shared" si="8"/>
        <v>731615.5</v>
      </c>
      <c r="F33" s="18">
        <f t="shared" si="8"/>
        <v>201511.42</v>
      </c>
      <c r="G33" s="18">
        <f t="shared" si="8"/>
        <v>201511.42</v>
      </c>
      <c r="H33" s="18">
        <f t="shared" si="3"/>
        <v>530104.07999999996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589100</v>
      </c>
      <c r="D37" s="21">
        <v>142515.5</v>
      </c>
      <c r="E37" s="21">
        <f t="shared" si="9"/>
        <v>731615.5</v>
      </c>
      <c r="F37" s="21">
        <v>201511.42</v>
      </c>
      <c r="G37" s="21">
        <v>201511.42</v>
      </c>
      <c r="H37" s="21">
        <f t="shared" si="3"/>
        <v>530104.07999999996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2573296</v>
      </c>
      <c r="D43" s="18">
        <f t="shared" ref="D43:G43" si="10">SUM(D44:D52)</f>
        <v>1543862.56</v>
      </c>
      <c r="E43" s="18">
        <f t="shared" si="10"/>
        <v>4117158.56</v>
      </c>
      <c r="F43" s="18">
        <f t="shared" si="10"/>
        <v>564392.19999999995</v>
      </c>
      <c r="G43" s="18">
        <f t="shared" si="10"/>
        <v>564392.19999999995</v>
      </c>
      <c r="H43" s="18">
        <f t="shared" si="3"/>
        <v>3552766.3600000003</v>
      </c>
    </row>
    <row r="44" spans="1:8">
      <c r="A44" s="19" t="s">
        <v>81</v>
      </c>
      <c r="B44" s="20" t="s">
        <v>82</v>
      </c>
      <c r="C44" s="21">
        <v>2300296</v>
      </c>
      <c r="D44" s="21">
        <v>384562.56</v>
      </c>
      <c r="E44" s="21">
        <f t="shared" ref="E44:E52" si="11">C44+D44</f>
        <v>2684858.56</v>
      </c>
      <c r="F44" s="21">
        <v>198476</v>
      </c>
      <c r="G44" s="21">
        <v>198476</v>
      </c>
      <c r="H44" s="21">
        <f t="shared" si="3"/>
        <v>2486382.56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0</v>
      </c>
      <c r="D46" s="21">
        <v>950000</v>
      </c>
      <c r="E46" s="21">
        <f t="shared" si="11"/>
        <v>950000</v>
      </c>
      <c r="F46" s="21">
        <v>365916.2</v>
      </c>
      <c r="G46" s="21">
        <v>365916.2</v>
      </c>
      <c r="H46" s="21">
        <f t="shared" si="3"/>
        <v>584083.80000000005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250000</v>
      </c>
      <c r="D49" s="21">
        <v>209300</v>
      </c>
      <c r="E49" s="21">
        <f t="shared" si="11"/>
        <v>459300</v>
      </c>
      <c r="F49" s="21">
        <v>0</v>
      </c>
      <c r="G49" s="21">
        <v>0</v>
      </c>
      <c r="H49" s="21">
        <f t="shared" si="3"/>
        <v>459300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23000</v>
      </c>
      <c r="D52" s="21">
        <v>0</v>
      </c>
      <c r="E52" s="21">
        <f t="shared" si="11"/>
        <v>23000</v>
      </c>
      <c r="F52" s="21">
        <v>0</v>
      </c>
      <c r="G52" s="21">
        <v>0</v>
      </c>
      <c r="H52" s="21">
        <f t="shared" si="3"/>
        <v>23000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1689530</v>
      </c>
      <c r="D57" s="18">
        <f t="shared" ref="D57:G57" si="14">SUM(D58:D65)</f>
        <v>-1195755</v>
      </c>
      <c r="E57" s="18">
        <f t="shared" si="14"/>
        <v>493775</v>
      </c>
      <c r="F57" s="18">
        <f t="shared" si="14"/>
        <v>0</v>
      </c>
      <c r="G57" s="18">
        <f t="shared" si="14"/>
        <v>0</v>
      </c>
      <c r="H57" s="18">
        <f t="shared" si="3"/>
        <v>493775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1689530</v>
      </c>
      <c r="D65" s="21">
        <v>-1195755</v>
      </c>
      <c r="E65" s="21">
        <f t="shared" si="15"/>
        <v>493775</v>
      </c>
      <c r="F65" s="21">
        <v>0</v>
      </c>
      <c r="G65" s="21">
        <v>0</v>
      </c>
      <c r="H65" s="21">
        <f t="shared" si="3"/>
        <v>493775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25668934.420000002</v>
      </c>
      <c r="E79" s="25">
        <f t="shared" si="21"/>
        <v>25668934.420000002</v>
      </c>
      <c r="F79" s="25">
        <f t="shared" si="21"/>
        <v>10420941.73</v>
      </c>
      <c r="G79" s="25">
        <f t="shared" si="21"/>
        <v>10420941.73</v>
      </c>
      <c r="H79" s="25">
        <f t="shared" si="21"/>
        <v>15247992.690000001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21627361</v>
      </c>
      <c r="E80" s="25">
        <f t="shared" si="22"/>
        <v>21627361</v>
      </c>
      <c r="F80" s="25">
        <f t="shared" si="22"/>
        <v>9441514.0599999987</v>
      </c>
      <c r="G80" s="25">
        <f t="shared" si="22"/>
        <v>9441514.0599999987</v>
      </c>
      <c r="H80" s="25">
        <f t="shared" si="22"/>
        <v>12185846.940000001</v>
      </c>
    </row>
    <row r="81" spans="1:8">
      <c r="A81" s="19" t="s">
        <v>145</v>
      </c>
      <c r="B81" s="30" t="s">
        <v>12</v>
      </c>
      <c r="C81" s="31">
        <v>0</v>
      </c>
      <c r="D81" s="31">
        <v>11946295</v>
      </c>
      <c r="E81" s="21">
        <f t="shared" ref="E81:E87" si="23">C81+D81</f>
        <v>11946295</v>
      </c>
      <c r="F81" s="31">
        <v>6369724.7000000002</v>
      </c>
      <c r="G81" s="31">
        <v>6369724.7000000002</v>
      </c>
      <c r="H81" s="31">
        <f t="shared" ref="H81:H144" si="24">E81-F81</f>
        <v>5576570.2999999998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3759301</v>
      </c>
      <c r="E83" s="21">
        <f t="shared" si="23"/>
        <v>3759301</v>
      </c>
      <c r="F83" s="31">
        <v>1019509.56</v>
      </c>
      <c r="G83" s="31">
        <v>1019509.56</v>
      </c>
      <c r="H83" s="31">
        <f t="shared" si="24"/>
        <v>2739791.44</v>
      </c>
    </row>
    <row r="84" spans="1:8">
      <c r="A84" s="19" t="s">
        <v>148</v>
      </c>
      <c r="B84" s="30" t="s">
        <v>18</v>
      </c>
      <c r="C84" s="31">
        <v>0</v>
      </c>
      <c r="D84" s="31">
        <v>3808116</v>
      </c>
      <c r="E84" s="21">
        <f t="shared" si="23"/>
        <v>3808116</v>
      </c>
      <c r="F84" s="31">
        <v>1448939.51</v>
      </c>
      <c r="G84" s="31">
        <v>1448939.51</v>
      </c>
      <c r="H84" s="31">
        <f t="shared" si="24"/>
        <v>2359176.4900000002</v>
      </c>
    </row>
    <row r="85" spans="1:8">
      <c r="A85" s="19" t="s">
        <v>149</v>
      </c>
      <c r="B85" s="30" t="s">
        <v>20</v>
      </c>
      <c r="C85" s="31">
        <v>0</v>
      </c>
      <c r="D85" s="31">
        <v>1166039</v>
      </c>
      <c r="E85" s="21">
        <f t="shared" si="23"/>
        <v>1166039</v>
      </c>
      <c r="F85" s="31">
        <v>603340.29</v>
      </c>
      <c r="G85" s="31">
        <v>603340.29</v>
      </c>
      <c r="H85" s="31">
        <f t="shared" si="24"/>
        <v>562698.71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947610</v>
      </c>
      <c r="E87" s="21">
        <f t="shared" si="23"/>
        <v>947610</v>
      </c>
      <c r="F87" s="31">
        <v>0</v>
      </c>
      <c r="G87" s="31">
        <v>0</v>
      </c>
      <c r="H87" s="31">
        <f t="shared" si="24"/>
        <v>947610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904472.3</v>
      </c>
      <c r="E88" s="25">
        <f t="shared" si="25"/>
        <v>904472.3</v>
      </c>
      <c r="F88" s="25">
        <f t="shared" si="25"/>
        <v>66352.740000000005</v>
      </c>
      <c r="G88" s="25">
        <f t="shared" si="25"/>
        <v>66352.740000000005</v>
      </c>
      <c r="H88" s="25">
        <f t="shared" si="24"/>
        <v>838119.56</v>
      </c>
    </row>
    <row r="89" spans="1:8">
      <c r="A89" s="19" t="s">
        <v>152</v>
      </c>
      <c r="B89" s="30" t="s">
        <v>27</v>
      </c>
      <c r="C89" s="31">
        <v>0</v>
      </c>
      <c r="D89" s="31">
        <v>72850</v>
      </c>
      <c r="E89" s="21">
        <f t="shared" ref="E89:E97" si="26">C89+D89</f>
        <v>72850</v>
      </c>
      <c r="F89" s="31">
        <v>2799.7</v>
      </c>
      <c r="G89" s="31">
        <v>2799.7</v>
      </c>
      <c r="H89" s="31">
        <f t="shared" si="24"/>
        <v>70050.3</v>
      </c>
    </row>
    <row r="90" spans="1:8">
      <c r="A90" s="19" t="s">
        <v>153</v>
      </c>
      <c r="B90" s="30" t="s">
        <v>29</v>
      </c>
      <c r="C90" s="31">
        <v>0</v>
      </c>
      <c r="D90" s="31">
        <v>187534</v>
      </c>
      <c r="E90" s="21">
        <f t="shared" si="26"/>
        <v>187534</v>
      </c>
      <c r="F90" s="31">
        <v>13760.82</v>
      </c>
      <c r="G90" s="31">
        <v>13760.82</v>
      </c>
      <c r="H90" s="31">
        <f t="shared" si="24"/>
        <v>173773.18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15507</v>
      </c>
      <c r="E92" s="21">
        <f t="shared" si="26"/>
        <v>15507</v>
      </c>
      <c r="F92" s="31">
        <v>1088</v>
      </c>
      <c r="G92" s="31">
        <v>1088</v>
      </c>
      <c r="H92" s="31">
        <f t="shared" si="24"/>
        <v>14419</v>
      </c>
    </row>
    <row r="93" spans="1:8">
      <c r="A93" s="19" t="s">
        <v>156</v>
      </c>
      <c r="B93" s="30" t="s">
        <v>35</v>
      </c>
      <c r="C93" s="31">
        <v>0</v>
      </c>
      <c r="D93" s="31">
        <v>89000</v>
      </c>
      <c r="E93" s="21">
        <f t="shared" si="26"/>
        <v>89000</v>
      </c>
      <c r="F93" s="31">
        <v>4629.5</v>
      </c>
      <c r="G93" s="31">
        <v>4629.5</v>
      </c>
      <c r="H93" s="31">
        <f t="shared" si="24"/>
        <v>84370.5</v>
      </c>
    </row>
    <row r="94" spans="1:8">
      <c r="A94" s="19" t="s">
        <v>157</v>
      </c>
      <c r="B94" s="30" t="s">
        <v>37</v>
      </c>
      <c r="C94" s="31">
        <v>0</v>
      </c>
      <c r="D94" s="31">
        <v>22000</v>
      </c>
      <c r="E94" s="21">
        <f t="shared" si="26"/>
        <v>22000</v>
      </c>
      <c r="F94" s="31">
        <v>12829.41</v>
      </c>
      <c r="G94" s="31">
        <v>12829.41</v>
      </c>
      <c r="H94" s="31">
        <f t="shared" si="24"/>
        <v>9170.59</v>
      </c>
    </row>
    <row r="95" spans="1:8">
      <c r="A95" s="19" t="s">
        <v>158</v>
      </c>
      <c r="B95" s="30" t="s">
        <v>39</v>
      </c>
      <c r="C95" s="31">
        <v>0</v>
      </c>
      <c r="D95" s="31">
        <v>99000</v>
      </c>
      <c r="E95" s="21">
        <f t="shared" si="26"/>
        <v>99000</v>
      </c>
      <c r="F95" s="31">
        <v>10904</v>
      </c>
      <c r="G95" s="31">
        <v>10904</v>
      </c>
      <c r="H95" s="31">
        <f t="shared" si="24"/>
        <v>88096</v>
      </c>
    </row>
    <row r="96" spans="1:8">
      <c r="A96" s="19" t="s">
        <v>159</v>
      </c>
      <c r="B96" s="30" t="s">
        <v>41</v>
      </c>
      <c r="C96" s="31">
        <v>0</v>
      </c>
      <c r="D96" s="31">
        <v>1800</v>
      </c>
      <c r="E96" s="21">
        <f t="shared" si="26"/>
        <v>1800</v>
      </c>
      <c r="F96" s="31">
        <v>0</v>
      </c>
      <c r="G96" s="31">
        <v>0</v>
      </c>
      <c r="H96" s="31">
        <f t="shared" si="24"/>
        <v>1800</v>
      </c>
    </row>
    <row r="97" spans="1:8">
      <c r="A97" s="19" t="s">
        <v>160</v>
      </c>
      <c r="B97" s="30" t="s">
        <v>43</v>
      </c>
      <c r="C97" s="31">
        <v>0</v>
      </c>
      <c r="D97" s="31">
        <v>416781.3</v>
      </c>
      <c r="E97" s="21">
        <f t="shared" si="26"/>
        <v>416781.3</v>
      </c>
      <c r="F97" s="31">
        <v>20341.310000000001</v>
      </c>
      <c r="G97" s="31">
        <v>20341.310000000001</v>
      </c>
      <c r="H97" s="31">
        <f t="shared" si="24"/>
        <v>396439.99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2571901.5</v>
      </c>
      <c r="E98" s="25">
        <f t="shared" si="27"/>
        <v>2571901.5</v>
      </c>
      <c r="F98" s="25">
        <f t="shared" si="27"/>
        <v>724411.72000000009</v>
      </c>
      <c r="G98" s="25">
        <f t="shared" si="27"/>
        <v>724411.72000000009</v>
      </c>
      <c r="H98" s="25">
        <f t="shared" si="24"/>
        <v>1847489.7799999998</v>
      </c>
    </row>
    <row r="99" spans="1:8">
      <c r="A99" s="19" t="s">
        <v>161</v>
      </c>
      <c r="B99" s="30" t="s">
        <v>46</v>
      </c>
      <c r="C99" s="31">
        <v>0</v>
      </c>
      <c r="D99" s="31">
        <v>37244</v>
      </c>
      <c r="E99" s="21">
        <f t="shared" ref="E99:E107" si="28">C99+D99</f>
        <v>37244</v>
      </c>
      <c r="F99" s="31">
        <v>7552.44</v>
      </c>
      <c r="G99" s="31">
        <v>7552.44</v>
      </c>
      <c r="H99" s="31">
        <f t="shared" si="24"/>
        <v>29691.56</v>
      </c>
    </row>
    <row r="100" spans="1:8">
      <c r="A100" s="19" t="s">
        <v>162</v>
      </c>
      <c r="B100" s="30" t="s">
        <v>48</v>
      </c>
      <c r="C100" s="31">
        <v>0</v>
      </c>
      <c r="D100" s="31">
        <v>210159.96</v>
      </c>
      <c r="E100" s="21">
        <f t="shared" si="28"/>
        <v>210159.96</v>
      </c>
      <c r="F100" s="31">
        <v>36309.96</v>
      </c>
      <c r="G100" s="31">
        <v>36309.96</v>
      </c>
      <c r="H100" s="31">
        <f t="shared" si="24"/>
        <v>173850</v>
      </c>
    </row>
    <row r="101" spans="1:8">
      <c r="A101" s="19" t="s">
        <v>163</v>
      </c>
      <c r="B101" s="30" t="s">
        <v>50</v>
      </c>
      <c r="C101" s="31">
        <v>0</v>
      </c>
      <c r="D101" s="31">
        <v>582500</v>
      </c>
      <c r="E101" s="21">
        <f t="shared" si="28"/>
        <v>582500</v>
      </c>
      <c r="F101" s="31">
        <v>153914.35</v>
      </c>
      <c r="G101" s="31">
        <v>153914.35</v>
      </c>
      <c r="H101" s="31">
        <f t="shared" si="24"/>
        <v>428585.65</v>
      </c>
    </row>
    <row r="102" spans="1:8">
      <c r="A102" s="19" t="s">
        <v>164</v>
      </c>
      <c r="B102" s="30" t="s">
        <v>52</v>
      </c>
      <c r="C102" s="31">
        <v>0</v>
      </c>
      <c r="D102" s="31">
        <v>88300</v>
      </c>
      <c r="E102" s="21">
        <f t="shared" si="28"/>
        <v>88300</v>
      </c>
      <c r="F102" s="31">
        <v>21378.41</v>
      </c>
      <c r="G102" s="31">
        <v>21378.41</v>
      </c>
      <c r="H102" s="31">
        <f t="shared" si="24"/>
        <v>66921.59</v>
      </c>
    </row>
    <row r="103" spans="1:8">
      <c r="A103" s="19" t="s">
        <v>165</v>
      </c>
      <c r="B103" s="30" t="s">
        <v>54</v>
      </c>
      <c r="C103" s="31">
        <v>0</v>
      </c>
      <c r="D103" s="31">
        <v>251418</v>
      </c>
      <c r="E103" s="21">
        <f t="shared" si="28"/>
        <v>251418</v>
      </c>
      <c r="F103" s="31">
        <v>4582.41</v>
      </c>
      <c r="G103" s="31">
        <v>4582.41</v>
      </c>
      <c r="H103" s="31">
        <f t="shared" si="24"/>
        <v>246835.59</v>
      </c>
    </row>
    <row r="104" spans="1:8">
      <c r="A104" s="19" t="s">
        <v>166</v>
      </c>
      <c r="B104" s="30" t="s">
        <v>56</v>
      </c>
      <c r="C104" s="31">
        <v>0</v>
      </c>
      <c r="D104" s="31">
        <v>121000</v>
      </c>
      <c r="E104" s="21">
        <f t="shared" si="28"/>
        <v>121000</v>
      </c>
      <c r="F104" s="31">
        <v>53642</v>
      </c>
      <c r="G104" s="31">
        <v>53642</v>
      </c>
      <c r="H104" s="31">
        <f t="shared" si="24"/>
        <v>67358</v>
      </c>
    </row>
    <row r="105" spans="1:8">
      <c r="A105" s="19" t="s">
        <v>167</v>
      </c>
      <c r="B105" s="30" t="s">
        <v>58</v>
      </c>
      <c r="C105" s="31">
        <v>0</v>
      </c>
      <c r="D105" s="31">
        <v>430968.43</v>
      </c>
      <c r="E105" s="21">
        <f t="shared" si="28"/>
        <v>430968.43</v>
      </c>
      <c r="F105" s="31">
        <v>117203.82</v>
      </c>
      <c r="G105" s="31">
        <v>117203.82</v>
      </c>
      <c r="H105" s="31">
        <f t="shared" si="24"/>
        <v>313764.61</v>
      </c>
    </row>
    <row r="106" spans="1:8">
      <c r="A106" s="19" t="s">
        <v>168</v>
      </c>
      <c r="B106" s="30" t="s">
        <v>60</v>
      </c>
      <c r="C106" s="31">
        <v>0</v>
      </c>
      <c r="D106" s="31">
        <v>691611.11</v>
      </c>
      <c r="E106" s="21">
        <f t="shared" si="28"/>
        <v>691611.11</v>
      </c>
      <c r="F106" s="31">
        <v>249298.28</v>
      </c>
      <c r="G106" s="31">
        <v>249298.28</v>
      </c>
      <c r="H106" s="31">
        <f t="shared" si="24"/>
        <v>442312.82999999996</v>
      </c>
    </row>
    <row r="107" spans="1:8">
      <c r="A107" s="19" t="s">
        <v>169</v>
      </c>
      <c r="B107" s="30" t="s">
        <v>62</v>
      </c>
      <c r="C107" s="31">
        <v>0</v>
      </c>
      <c r="D107" s="31">
        <v>158700</v>
      </c>
      <c r="E107" s="21">
        <f t="shared" si="28"/>
        <v>158700</v>
      </c>
      <c r="F107" s="31">
        <v>80530.05</v>
      </c>
      <c r="G107" s="31">
        <v>80530.05</v>
      </c>
      <c r="H107" s="31">
        <f t="shared" si="24"/>
        <v>78169.95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565199.62</v>
      </c>
      <c r="E118" s="25">
        <f t="shared" si="31"/>
        <v>565199.62</v>
      </c>
      <c r="F118" s="25">
        <f t="shared" si="31"/>
        <v>188663.21</v>
      </c>
      <c r="G118" s="25">
        <f t="shared" si="31"/>
        <v>188663.21</v>
      </c>
      <c r="H118" s="25">
        <f t="shared" si="24"/>
        <v>376536.41000000003</v>
      </c>
    </row>
    <row r="119" spans="1:8">
      <c r="A119" s="19" t="s">
        <v>177</v>
      </c>
      <c r="B119" s="30" t="s">
        <v>82</v>
      </c>
      <c r="C119" s="31">
        <v>0</v>
      </c>
      <c r="D119" s="31">
        <v>545479.62</v>
      </c>
      <c r="E119" s="21">
        <f t="shared" ref="E119:E127" si="32">C119+D119</f>
        <v>545479.62</v>
      </c>
      <c r="F119" s="31">
        <v>168943.21</v>
      </c>
      <c r="G119" s="31">
        <v>168943.21</v>
      </c>
      <c r="H119" s="31">
        <f t="shared" si="24"/>
        <v>376536.41000000003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19720</v>
      </c>
      <c r="E124" s="21">
        <f t="shared" si="32"/>
        <v>19720</v>
      </c>
      <c r="F124" s="31">
        <v>19720</v>
      </c>
      <c r="G124" s="31">
        <v>19720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0</v>
      </c>
      <c r="E140" s="21">
        <f t="shared" si="36"/>
        <v>0</v>
      </c>
      <c r="F140" s="31">
        <v>0</v>
      </c>
      <c r="G140" s="31">
        <v>0</v>
      </c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36042480</v>
      </c>
      <c r="D154" s="25">
        <f t="shared" ref="D154:H154" si="42">D4+D79</f>
        <v>28119664.48</v>
      </c>
      <c r="E154" s="25">
        <f t="shared" si="42"/>
        <v>64162144.480000004</v>
      </c>
      <c r="F154" s="25">
        <f t="shared" si="42"/>
        <v>24983391.609999999</v>
      </c>
      <c r="G154" s="25">
        <f t="shared" si="42"/>
        <v>24983391.609999999</v>
      </c>
      <c r="H154" s="25">
        <f t="shared" si="42"/>
        <v>39178752.870000005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9" spans="1:8">
      <c r="A159"/>
      <c r="B159"/>
      <c r="C159" s="38"/>
      <c r="D159" s="39"/>
      <c r="E159" s="40"/>
      <c r="F159" s="40"/>
      <c r="G159"/>
      <c r="H159"/>
    </row>
    <row r="160" spans="1:8">
      <c r="A160"/>
      <c r="B160" s="41" t="s">
        <v>207</v>
      </c>
      <c r="C160" s="42" t="s">
        <v>208</v>
      </c>
      <c r="D160" s="39"/>
      <c r="E160" s="43" t="s">
        <v>209</v>
      </c>
      <c r="F160" s="44"/>
      <c r="G160"/>
      <c r="H160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51181102362204722" right="0.51181102362204722" top="0.55118110236220474" bottom="0.55118110236220474" header="0.31496062992125984" footer="0.31496062992125984"/>
  <pageSetup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2019-07-28T23:23:51Z</cp:lastPrinted>
  <dcterms:created xsi:type="dcterms:W3CDTF">2019-07-28T23:23:28Z</dcterms:created>
  <dcterms:modified xsi:type="dcterms:W3CDTF">2019-07-28T23:26:23Z</dcterms:modified>
</cp:coreProperties>
</file>