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DISCIPLINA FINANCIERA\"/>
    </mc:Choice>
  </mc:AlternateContent>
  <bookViews>
    <workbookView xWindow="0" yWindow="0" windowWidth="20490" windowHeight="765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H145" i="1" s="1"/>
  <c r="E145" i="1"/>
  <c r="D145" i="1"/>
  <c r="C145" i="1"/>
  <c r="H144" i="1"/>
  <c r="E144" i="1"/>
  <c r="H143" i="1"/>
  <c r="E143" i="1"/>
  <c r="H142" i="1"/>
  <c r="E142" i="1"/>
  <c r="G141" i="1"/>
  <c r="F141" i="1"/>
  <c r="H141" i="1" s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E132" i="1" s="1"/>
  <c r="H133" i="1"/>
  <c r="E133" i="1"/>
  <c r="G132" i="1"/>
  <c r="F132" i="1"/>
  <c r="D132" i="1"/>
  <c r="C132" i="1"/>
  <c r="H131" i="1"/>
  <c r="E131" i="1"/>
  <c r="H130" i="1"/>
  <c r="E130" i="1"/>
  <c r="H129" i="1"/>
  <c r="E129" i="1"/>
  <c r="G128" i="1"/>
  <c r="F128" i="1"/>
  <c r="H128" i="1" s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H118" i="1" s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G108" i="1"/>
  <c r="F108" i="1"/>
  <c r="H108" i="1" s="1"/>
  <c r="E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G98" i="1"/>
  <c r="F98" i="1"/>
  <c r="H98" i="1" s="1"/>
  <c r="E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G88" i="1"/>
  <c r="F88" i="1"/>
  <c r="H88" i="1" s="1"/>
  <c r="E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H80" i="1" s="1"/>
  <c r="E81" i="1"/>
  <c r="G80" i="1"/>
  <c r="F80" i="1"/>
  <c r="F79" i="1" s="1"/>
  <c r="E80" i="1"/>
  <c r="D80" i="1"/>
  <c r="C80" i="1"/>
  <c r="G79" i="1"/>
  <c r="D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E70" i="1" s="1"/>
  <c r="H70" i="1" s="1"/>
  <c r="H71" i="1"/>
  <c r="E71" i="1"/>
  <c r="G70" i="1"/>
  <c r="F70" i="1"/>
  <c r="D70" i="1"/>
  <c r="C70" i="1"/>
  <c r="H69" i="1"/>
  <c r="E69" i="1"/>
  <c r="H68" i="1"/>
  <c r="E68" i="1"/>
  <c r="E66" i="1" s="1"/>
  <c r="H67" i="1"/>
  <c r="E67" i="1"/>
  <c r="G66" i="1"/>
  <c r="F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H5" i="1" s="1"/>
  <c r="E6" i="1"/>
  <c r="G5" i="1"/>
  <c r="F5" i="1"/>
  <c r="F4" i="1" s="1"/>
  <c r="F154" i="1" s="1"/>
  <c r="E5" i="1"/>
  <c r="D5" i="1"/>
  <c r="C5" i="1"/>
  <c r="G4" i="1"/>
  <c r="G154" i="1" s="1"/>
  <c r="D4" i="1"/>
  <c r="D154" i="1" s="1"/>
  <c r="C4" i="1"/>
  <c r="C154" i="1" s="1"/>
  <c r="H66" i="1" l="1"/>
  <c r="E4" i="1"/>
  <c r="H4" i="1"/>
  <c r="H154" i="1" s="1"/>
  <c r="H132" i="1"/>
  <c r="E79" i="1"/>
  <c r="H79" i="1"/>
  <c r="E154" i="1" l="1"/>
</calcChain>
</file>

<file path=xl/sharedStrings.xml><?xml version="1.0" encoding="utf-8"?>
<sst xmlns="http://schemas.openxmlformats.org/spreadsheetml/2006/main" count="286" uniqueCount="213">
  <si>
    <t>INSTITUTO TECNOLOGICO SUPERIOR DEL SUR DE GUANAJUATO
Clasificación por Objeto del Gasto (Capítulo y Concepto)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</si>
  <si>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</si>
  <si>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</si>
  <si>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</si>
  <si>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</si>
  <si>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</si>
  <si>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</si>
  <si>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</si>
  <si>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</si>
  <si>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</si>
  <si>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</si>
  <si>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</si>
  <si>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</si>
  <si>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</si>
  <si>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</si>
  <si>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</si>
  <si>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</si>
  <si>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</si>
  <si>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</si>
  <si>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</si>
  <si>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</si>
  <si>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</si>
  <si>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</si>
  <si>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</si>
  <si>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</si>
  <si>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</si>
  <si>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</si>
  <si>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</si>
  <si>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</si>
  <si>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</si>
  <si>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</si>
  <si>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</si>
  <si>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</si>
  <si>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</si>
  <si>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</si>
  <si>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</si>
  <si>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</si>
  <si>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</si>
  <si>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</si>
  <si>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</si>
  <si>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</si>
  <si>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</si>
  <si>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</si>
  <si>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</si>
  <si>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</si>
  <si>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</si>
  <si>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</si>
  <si>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</si>
  <si>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</si>
  <si>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</si>
  <si>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</si>
  <si>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</si>
  <si>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</si>
  <si>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</si>
  <si>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</si>
  <si>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</si>
  <si>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</si>
  <si>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</si>
  <si>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</si>
  <si>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</si>
  <si>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</si>
  <si>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</si>
  <si>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</si>
  <si>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</si>
  <si>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</si>
  <si>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</si>
  <si>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</si>
  <si>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</si>
  <si>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</si>
  <si>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</si>
  <si>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</si>
  <si>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</si>
  <si>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</si>
  <si>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</si>
  <si>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</si>
  <si>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</si>
  <si>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</si>
  <si>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</si>
  <si>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</si>
  <si>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</si>
  <si>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</si>
  <si>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</si>
  <si>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</si>
  <si>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</si>
  <si>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</si>
  <si>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</si>
  <si>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</si>
  <si>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</si>
  <si>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</si>
  <si>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</si>
  <si>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</si>
  <si>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</si>
  <si>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</si>
  <si>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</si>
  <si>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</si>
  <si>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</si>
  <si>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</si>
  <si>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</si>
  <si>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</si>
  <si>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</si>
  <si>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</si>
  <si>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</si>
  <si>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</si>
  <si>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</si>
  <si>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</si>
  <si>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</si>
  <si>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</si>
  <si>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</si>
  <si>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</si>
  <si>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</si>
  <si>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</si>
  <si>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</si>
  <si>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</si>
  <si>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</si>
  <si>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</si>
  <si>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</si>
  <si>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</si>
  <si>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</si>
  <si>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</si>
  <si>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</si>
  <si>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</si>
  <si>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</si>
  <si>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</si>
  <si>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</si>
  <si>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</si>
  <si>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</si>
  <si>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</si>
  <si>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</si>
  <si>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</si>
  <si>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</si>
  <si>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</si>
  <si>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</si>
  <si>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</si>
  <si>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</si>
  <si>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</si>
  <si>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</si>
  <si>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</si>
  <si>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</si>
  <si>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</si>
  <si>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</si>
  <si>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</si>
  <si>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</si>
  <si>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</si>
  <si>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</si>
  <si>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</si>
  <si>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</si>
  <si>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</si>
  <si>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</si>
  <si>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</si>
  <si>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</si>
  <si>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</si>
  <si>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</si>
  <si>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</si>
  <si>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</si>
  <si>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</si>
  <si>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</si>
  <si>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</si>
  <si>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</si>
  <si>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</si>
  <si>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</si>
  <si>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</si>
  <si>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</si>
  <si>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</si>
  <si>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</si>
  <si>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</si>
  <si>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</si>
  <si>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</si>
  <si>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</si>
  <si>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</si>
  <si>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</si>
  <si>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</si>
  <si>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</si>
  <si>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</si>
  <si>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</si>
  <si>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</si>
  <si>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</si>
  <si>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</si>
  <si>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</si>
  <si>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</si>
  <si>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</si>
  <si>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</si>
  <si>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</si>
  <si>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</si>
  <si>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</si>
  <si>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</si>
  <si>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</si>
  <si>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</si>
  <si>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</si>
  <si>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</si>
  <si>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</si>
  <si>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</si>
  <si>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</si>
  <si>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</si>
  <si>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</si>
  <si>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</si>
  <si>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</si>
  <si>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</si>
  <si>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</si>
  <si>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</si>
  <si>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</si>
  <si>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</si>
  <si>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</si>
  <si>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</si>
  <si>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</si>
  <si>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</si>
  <si>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</si>
  <si>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</si>
  <si>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</si>
  <si>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 xml:space="preserve">  </t>
  </si>
  <si>
    <t>Gerardo Gámez García</t>
  </si>
  <si>
    <t>Director General</t>
  </si>
  <si>
    <t xml:space="preserve">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</si>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</sst>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b/>
      <sz val="8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159</xdr:row>
      <xdr:rowOff>0</xdr:rowOff>
    </xdr:from>
    <xdr:to>
      <xdr:col>2</xdr:col>
      <xdr:colOff>3514725</xdr:colOff>
      <xdr:row>159</xdr:row>
      <xdr:rowOff>9525</xdr:rowOff>
    </xdr:to>
    <xdr:cxnSp macro="">
      <xdr:nvCxnSpPr>
        <xdr:cNvPr id="2" name="2 Conector recto"/>
        <xdr:cNvCxnSpPr/>
      </xdr:nvCxnSpPr>
      <xdr:spPr>
        <a:xfrm flipV="1">
          <a:off x="6429375" y="25974675"/>
          <a:ext cx="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1485900</xdr:colOff>
      <xdr:row>158</xdr:row>
      <xdr:rowOff>152400</xdr:rowOff>
    </xdr:from>
    <xdr:to>
      <xdr:col>1</xdr:col>
      <xdr:colOff>3600450</xdr:colOff>
      <xdr:row>159</xdr:row>
      <xdr:rowOff>0</xdr:rowOff>
    </xdr:to>
    <xdr:cxnSp macro="">
      <xdr:nvCxnSpPr>
        <xdr:cNvPr id="3" name="4 Conector recto"/>
        <xdr:cNvCxnSpPr/>
      </xdr:nvCxnSpPr>
      <xdr:spPr>
        <a:xfrm>
          <a:off x="1762125" y="25965150"/>
          <a:ext cx="21145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34743666.659999996</v>
      </c>
      <c r="D4" s="15">
        <f t="shared" ref="D4:H4" si="0">D5+D13+D23+D33+D43+D53+D57+D66+D70</f>
        <v>5311369.96</v>
      </c>
      <c r="E4" s="15">
        <f t="shared" si="0"/>
        <v>40055036.619999997</v>
      </c>
      <c r="F4" s="15">
        <f t="shared" si="0"/>
        <v>17167210.890000001</v>
      </c>
      <c r="G4" s="15">
        <f t="shared" si="0"/>
        <v>17167210.890000001</v>
      </c>
      <c r="H4" s="15">
        <f t="shared" si="0"/>
        <v>22887825.730000004</v>
      </c>
    </row>
    <row r="5" spans="1:8">
      <c r="A5" s="16" t="s">
        <v>10</v>
      </c>
      <c r="B5" s="17"/>
      <c r="C5" s="18">
        <f>SUM(C6:C12)</f>
        <v>20719926</v>
      </c>
      <c r="D5" s="18">
        <f t="shared" ref="D5:H5" si="1">SUM(D6:D12)</f>
        <v>1340000</v>
      </c>
      <c r="E5" s="18">
        <f t="shared" si="1"/>
        <v>22059926</v>
      </c>
      <c r="F5" s="18">
        <f t="shared" si="1"/>
        <v>8802274.2100000009</v>
      </c>
      <c r="G5" s="18">
        <f t="shared" si="1"/>
        <v>8802274.2100000009</v>
      </c>
      <c r="H5" s="18">
        <f t="shared" si="1"/>
        <v>13257651.790000001</v>
      </c>
    </row>
    <row r="6" spans="1:8">
      <c r="A6" s="19" t="s">
        <v>11</v>
      </c>
      <c r="B6" s="20" t="s">
        <v>12</v>
      </c>
      <c r="C6" s="21">
        <v>12677928</v>
      </c>
      <c r="D6" s="21">
        <v>0</v>
      </c>
      <c r="E6" s="21">
        <f>C6+D6</f>
        <v>12677928</v>
      </c>
      <c r="F6" s="21">
        <v>5732593.4500000002</v>
      </c>
      <c r="G6" s="21">
        <v>5732593.4500000002</v>
      </c>
      <c r="H6" s="21">
        <f>E6-F6</f>
        <v>6945334.5499999998</v>
      </c>
    </row>
    <row r="7" spans="1:8">
      <c r="A7" s="19" t="s">
        <v>13</v>
      </c>
      <c r="B7" s="20" t="s">
        <v>14</v>
      </c>
      <c r="C7" s="21">
        <v>0</v>
      </c>
      <c r="D7" s="21">
        <v>1340000</v>
      </c>
      <c r="E7" s="21">
        <f t="shared" ref="E7:E12" si="2">C7+D7</f>
        <v>1340000</v>
      </c>
      <c r="F7" s="21">
        <v>633710.80000000005</v>
      </c>
      <c r="G7" s="21">
        <v>633710.80000000005</v>
      </c>
      <c r="H7" s="21">
        <f t="shared" ref="H7:H70" si="3">E7-F7</f>
        <v>706289.2</v>
      </c>
    </row>
    <row r="8" spans="1:8">
      <c r="A8" s="19" t="s">
        <v>15</v>
      </c>
      <c r="B8" s="20" t="s">
        <v>16</v>
      </c>
      <c r="C8" s="21">
        <v>3284220</v>
      </c>
      <c r="D8" s="21">
        <v>0</v>
      </c>
      <c r="E8" s="21">
        <f t="shared" si="2"/>
        <v>3284220</v>
      </c>
      <c r="F8" s="21">
        <v>890496.79</v>
      </c>
      <c r="G8" s="21">
        <v>890496.79</v>
      </c>
      <c r="H8" s="21">
        <f t="shared" si="3"/>
        <v>2393723.21</v>
      </c>
    </row>
    <row r="9" spans="1:8">
      <c r="A9" s="19" t="s">
        <v>17</v>
      </c>
      <c r="B9" s="20" t="s">
        <v>18</v>
      </c>
      <c r="C9" s="21">
        <v>3198156</v>
      </c>
      <c r="D9" s="21">
        <v>0</v>
      </c>
      <c r="E9" s="21">
        <f t="shared" si="2"/>
        <v>3198156</v>
      </c>
      <c r="F9" s="21">
        <v>1271029.45</v>
      </c>
      <c r="G9" s="21">
        <v>1271029.45</v>
      </c>
      <c r="H9" s="21">
        <f t="shared" si="3"/>
        <v>1927126.55</v>
      </c>
    </row>
    <row r="10" spans="1:8">
      <c r="A10" s="19" t="s">
        <v>19</v>
      </c>
      <c r="B10" s="20" t="s">
        <v>20</v>
      </c>
      <c r="C10" s="21">
        <v>1559622</v>
      </c>
      <c r="D10" s="21">
        <v>0</v>
      </c>
      <c r="E10" s="21">
        <f t="shared" si="2"/>
        <v>1559622</v>
      </c>
      <c r="F10" s="21">
        <v>274443.71999999997</v>
      </c>
      <c r="G10" s="21">
        <v>274443.71999999997</v>
      </c>
      <c r="H10" s="21">
        <f t="shared" si="3"/>
        <v>1285178.28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3222200</v>
      </c>
      <c r="D13" s="18">
        <f t="shared" ref="D13:G13" si="4">SUM(D14:D22)</f>
        <v>371665.01</v>
      </c>
      <c r="E13" s="18">
        <f t="shared" si="4"/>
        <v>3593865.01</v>
      </c>
      <c r="F13" s="18">
        <f t="shared" si="4"/>
        <v>1356370.69</v>
      </c>
      <c r="G13" s="18">
        <f t="shared" si="4"/>
        <v>1356370.69</v>
      </c>
      <c r="H13" s="18">
        <f t="shared" si="3"/>
        <v>2237494.3199999998</v>
      </c>
    </row>
    <row r="14" spans="1:8">
      <c r="A14" s="19" t="s">
        <v>26</v>
      </c>
      <c r="B14" s="20" t="s">
        <v>27</v>
      </c>
      <c r="C14" s="21">
        <v>1677200</v>
      </c>
      <c r="D14" s="21">
        <v>75299.25</v>
      </c>
      <c r="E14" s="21">
        <f t="shared" ref="E14:E22" si="5">C14+D14</f>
        <v>1752499.25</v>
      </c>
      <c r="F14" s="21">
        <v>1060759.56</v>
      </c>
      <c r="G14" s="21">
        <v>1060759.56</v>
      </c>
      <c r="H14" s="21">
        <f t="shared" si="3"/>
        <v>691739.69</v>
      </c>
    </row>
    <row r="15" spans="1:8">
      <c r="A15" s="19" t="s">
        <v>28</v>
      </c>
      <c r="B15" s="20" t="s">
        <v>29</v>
      </c>
      <c r="C15" s="21">
        <v>135500</v>
      </c>
      <c r="D15" s="21">
        <v>109704.77</v>
      </c>
      <c r="E15" s="21">
        <f t="shared" si="5"/>
        <v>245204.77000000002</v>
      </c>
      <c r="F15" s="21">
        <v>10225.9</v>
      </c>
      <c r="G15" s="21">
        <v>10225.9</v>
      </c>
      <c r="H15" s="21">
        <f t="shared" si="3"/>
        <v>234978.87000000002</v>
      </c>
    </row>
    <row r="16" spans="1:8">
      <c r="A16" s="19" t="s">
        <v>30</v>
      </c>
      <c r="B16" s="20" t="s">
        <v>31</v>
      </c>
      <c r="C16" s="21">
        <v>15000</v>
      </c>
      <c r="D16" s="21">
        <v>0</v>
      </c>
      <c r="E16" s="21">
        <f t="shared" si="5"/>
        <v>15000</v>
      </c>
      <c r="F16" s="21">
        <v>0</v>
      </c>
      <c r="G16" s="21">
        <v>0</v>
      </c>
      <c r="H16" s="21">
        <f t="shared" si="3"/>
        <v>15000</v>
      </c>
    </row>
    <row r="17" spans="1:8">
      <c r="A17" s="19" t="s">
        <v>32</v>
      </c>
      <c r="B17" s="20" t="s">
        <v>33</v>
      </c>
      <c r="C17" s="21">
        <v>242000</v>
      </c>
      <c r="D17" s="21">
        <v>98160.99</v>
      </c>
      <c r="E17" s="21">
        <f t="shared" si="5"/>
        <v>340160.99</v>
      </c>
      <c r="F17" s="21">
        <v>71273.009999999995</v>
      </c>
      <c r="G17" s="21">
        <v>71273.009999999995</v>
      </c>
      <c r="H17" s="21">
        <f t="shared" si="3"/>
        <v>268887.98</v>
      </c>
    </row>
    <row r="18" spans="1:8">
      <c r="A18" s="19" t="s">
        <v>34</v>
      </c>
      <c r="B18" s="20" t="s">
        <v>35</v>
      </c>
      <c r="C18" s="21">
        <v>302000</v>
      </c>
      <c r="D18" s="21">
        <v>-60000</v>
      </c>
      <c r="E18" s="21">
        <f t="shared" si="5"/>
        <v>242000</v>
      </c>
      <c r="F18" s="21">
        <v>17936</v>
      </c>
      <c r="G18" s="21">
        <v>17936</v>
      </c>
      <c r="H18" s="21">
        <f t="shared" si="3"/>
        <v>224064</v>
      </c>
    </row>
    <row r="19" spans="1:8">
      <c r="A19" s="19" t="s">
        <v>36</v>
      </c>
      <c r="B19" s="20" t="s">
        <v>37</v>
      </c>
      <c r="C19" s="21">
        <v>550000</v>
      </c>
      <c r="D19" s="21">
        <v>0</v>
      </c>
      <c r="E19" s="21">
        <f t="shared" si="5"/>
        <v>550000</v>
      </c>
      <c r="F19" s="21">
        <v>191878.04</v>
      </c>
      <c r="G19" s="21">
        <v>191878.04</v>
      </c>
      <c r="H19" s="21">
        <f t="shared" si="3"/>
        <v>358121.95999999996</v>
      </c>
    </row>
    <row r="20" spans="1:8">
      <c r="A20" s="19" t="s">
        <v>38</v>
      </c>
      <c r="B20" s="20" t="s">
        <v>39</v>
      </c>
      <c r="C20" s="21">
        <v>167500</v>
      </c>
      <c r="D20" s="21">
        <v>0</v>
      </c>
      <c r="E20" s="21">
        <f t="shared" si="5"/>
        <v>167500</v>
      </c>
      <c r="F20" s="21">
        <v>0</v>
      </c>
      <c r="G20" s="21">
        <v>0</v>
      </c>
      <c r="H20" s="21">
        <f t="shared" si="3"/>
        <v>167500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133000</v>
      </c>
      <c r="D22" s="21">
        <v>148500</v>
      </c>
      <c r="E22" s="21">
        <f t="shared" si="5"/>
        <v>281500</v>
      </c>
      <c r="F22" s="21">
        <v>4298.18</v>
      </c>
      <c r="G22" s="21">
        <v>4298.18</v>
      </c>
      <c r="H22" s="21">
        <f t="shared" si="3"/>
        <v>277201.82</v>
      </c>
    </row>
    <row r="23" spans="1:8">
      <c r="A23" s="16" t="s">
        <v>44</v>
      </c>
      <c r="B23" s="17"/>
      <c r="C23" s="18">
        <f>SUM(C24:C32)</f>
        <v>6545675</v>
      </c>
      <c r="D23" s="18">
        <f t="shared" ref="D23:G23" si="6">SUM(D24:D32)</f>
        <v>1498521.34</v>
      </c>
      <c r="E23" s="18">
        <f t="shared" si="6"/>
        <v>8044196.3399999999</v>
      </c>
      <c r="F23" s="18">
        <f t="shared" si="6"/>
        <v>3170951.1099999994</v>
      </c>
      <c r="G23" s="18">
        <f t="shared" si="6"/>
        <v>3170951.1099999994</v>
      </c>
      <c r="H23" s="18">
        <f t="shared" si="3"/>
        <v>4873245.2300000004</v>
      </c>
    </row>
    <row r="24" spans="1:8">
      <c r="A24" s="19" t="s">
        <v>45</v>
      </c>
      <c r="B24" s="20" t="s">
        <v>46</v>
      </c>
      <c r="C24" s="21">
        <v>1103759</v>
      </c>
      <c r="D24" s="21">
        <v>2640</v>
      </c>
      <c r="E24" s="21">
        <f t="shared" ref="E24:E32" si="7">C24+D24</f>
        <v>1106399</v>
      </c>
      <c r="F24" s="21">
        <v>549533.66</v>
      </c>
      <c r="G24" s="21">
        <v>549533.66</v>
      </c>
      <c r="H24" s="21">
        <f t="shared" si="3"/>
        <v>556865.34</v>
      </c>
    </row>
    <row r="25" spans="1:8">
      <c r="A25" s="19" t="s">
        <v>47</v>
      </c>
      <c r="B25" s="20" t="s">
        <v>48</v>
      </c>
      <c r="C25" s="21">
        <v>774824</v>
      </c>
      <c r="D25" s="21">
        <v>802328.31</v>
      </c>
      <c r="E25" s="21">
        <f t="shared" si="7"/>
        <v>1577152.31</v>
      </c>
      <c r="F25" s="21">
        <v>823415.49</v>
      </c>
      <c r="G25" s="21">
        <v>823415.49</v>
      </c>
      <c r="H25" s="21">
        <f t="shared" si="3"/>
        <v>753736.82000000007</v>
      </c>
    </row>
    <row r="26" spans="1:8">
      <c r="A26" s="19" t="s">
        <v>49</v>
      </c>
      <c r="B26" s="20" t="s">
        <v>50</v>
      </c>
      <c r="C26" s="21">
        <v>1174186</v>
      </c>
      <c r="D26" s="21">
        <v>499008.03</v>
      </c>
      <c r="E26" s="21">
        <f t="shared" si="7"/>
        <v>1673194.03</v>
      </c>
      <c r="F26" s="21">
        <v>550359.63</v>
      </c>
      <c r="G26" s="21">
        <v>550359.63</v>
      </c>
      <c r="H26" s="21">
        <f t="shared" si="3"/>
        <v>1122834.3999999999</v>
      </c>
    </row>
    <row r="27" spans="1:8">
      <c r="A27" s="19" t="s">
        <v>51</v>
      </c>
      <c r="B27" s="20" t="s">
        <v>52</v>
      </c>
      <c r="C27" s="21">
        <v>234487.6</v>
      </c>
      <c r="D27" s="21">
        <v>0</v>
      </c>
      <c r="E27" s="21">
        <f t="shared" si="7"/>
        <v>234487.6</v>
      </c>
      <c r="F27" s="21">
        <v>226774.59</v>
      </c>
      <c r="G27" s="21">
        <v>226774.59</v>
      </c>
      <c r="H27" s="21">
        <f t="shared" si="3"/>
        <v>7713.0100000000093</v>
      </c>
    </row>
    <row r="28" spans="1:8">
      <c r="A28" s="19" t="s">
        <v>53</v>
      </c>
      <c r="B28" s="20" t="s">
        <v>54</v>
      </c>
      <c r="C28" s="21">
        <v>1726512.4</v>
      </c>
      <c r="D28" s="21">
        <v>194545</v>
      </c>
      <c r="E28" s="21">
        <f t="shared" si="7"/>
        <v>1921057.4</v>
      </c>
      <c r="F28" s="21">
        <v>536767.06999999995</v>
      </c>
      <c r="G28" s="21">
        <v>536767.06999999995</v>
      </c>
      <c r="H28" s="21">
        <f t="shared" si="3"/>
        <v>1384290.33</v>
      </c>
    </row>
    <row r="29" spans="1:8">
      <c r="A29" s="19" t="s">
        <v>55</v>
      </c>
      <c r="B29" s="20" t="s">
        <v>56</v>
      </c>
      <c r="C29" s="21">
        <v>335000</v>
      </c>
      <c r="D29" s="21">
        <v>0</v>
      </c>
      <c r="E29" s="21">
        <f t="shared" si="7"/>
        <v>335000</v>
      </c>
      <c r="F29" s="21">
        <v>34360.01</v>
      </c>
      <c r="G29" s="21">
        <v>34360.01</v>
      </c>
      <c r="H29" s="21">
        <f t="shared" si="3"/>
        <v>300639.99</v>
      </c>
    </row>
    <row r="30" spans="1:8">
      <c r="A30" s="19" t="s">
        <v>57</v>
      </c>
      <c r="B30" s="20" t="s">
        <v>58</v>
      </c>
      <c r="C30" s="21"/>
      <c r="D30" s="21"/>
      <c r="E30" s="21">
        <f t="shared" si="7"/>
        <v>0</v>
      </c>
      <c r="F30" s="21"/>
      <c r="G30" s="21"/>
      <c r="H30" s="21">
        <f t="shared" si="3"/>
        <v>0</v>
      </c>
    </row>
    <row r="31" spans="1:8">
      <c r="A31" s="19" t="s">
        <v>59</v>
      </c>
      <c r="B31" s="20" t="s">
        <v>60</v>
      </c>
      <c r="C31" s="21">
        <v>154730</v>
      </c>
      <c r="D31" s="21">
        <v>0</v>
      </c>
      <c r="E31" s="21">
        <f t="shared" si="7"/>
        <v>154730</v>
      </c>
      <c r="F31" s="21">
        <v>140059.66</v>
      </c>
      <c r="G31" s="21">
        <v>140059.66</v>
      </c>
      <c r="H31" s="21">
        <f t="shared" si="3"/>
        <v>14670.339999999997</v>
      </c>
    </row>
    <row r="32" spans="1:8">
      <c r="A32" s="19" t="s">
        <v>61</v>
      </c>
      <c r="B32" s="20" t="s">
        <v>62</v>
      </c>
      <c r="C32" s="21">
        <v>1042176</v>
      </c>
      <c r="D32" s="21">
        <v>0</v>
      </c>
      <c r="E32" s="21">
        <f t="shared" si="7"/>
        <v>1042176</v>
      </c>
      <c r="F32" s="21">
        <v>309681</v>
      </c>
      <c r="G32" s="21">
        <v>309681</v>
      </c>
      <c r="H32" s="21">
        <f t="shared" si="3"/>
        <v>732495</v>
      </c>
    </row>
    <row r="33" spans="1:8">
      <c r="A33" s="16" t="s">
        <v>63</v>
      </c>
      <c r="B33" s="17"/>
      <c r="C33" s="18">
        <f>SUM(C34:C42)</f>
        <v>1081886</v>
      </c>
      <c r="D33" s="18">
        <f t="shared" ref="D33:G33" si="8">SUM(D34:D42)</f>
        <v>328961.02</v>
      </c>
      <c r="E33" s="18">
        <f t="shared" si="8"/>
        <v>1410847.02</v>
      </c>
      <c r="F33" s="18">
        <f t="shared" si="8"/>
        <v>679458.47</v>
      </c>
      <c r="G33" s="18">
        <f t="shared" si="8"/>
        <v>679458.47</v>
      </c>
      <c r="H33" s="18">
        <f t="shared" si="3"/>
        <v>731388.55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1081886</v>
      </c>
      <c r="D37" s="21">
        <v>328961.02</v>
      </c>
      <c r="E37" s="21">
        <f t="shared" si="9"/>
        <v>1410847.02</v>
      </c>
      <c r="F37" s="21">
        <v>679458.47</v>
      </c>
      <c r="G37" s="21">
        <v>679458.47</v>
      </c>
      <c r="H37" s="21">
        <f t="shared" si="3"/>
        <v>731388.55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827302.08000000007</v>
      </c>
      <c r="E43" s="18">
        <f t="shared" si="10"/>
        <v>827302.08000000007</v>
      </c>
      <c r="F43" s="18">
        <f t="shared" si="10"/>
        <v>500918.1</v>
      </c>
      <c r="G43" s="18">
        <f t="shared" si="10"/>
        <v>500918.1</v>
      </c>
      <c r="H43" s="18">
        <f t="shared" si="3"/>
        <v>326383.9800000001</v>
      </c>
    </row>
    <row r="44" spans="1:8">
      <c r="A44" s="19" t="s">
        <v>81</v>
      </c>
      <c r="B44" s="20" t="s">
        <v>82</v>
      </c>
      <c r="C44" s="21">
        <v>0</v>
      </c>
      <c r="D44" s="21">
        <v>498170.92</v>
      </c>
      <c r="E44" s="21">
        <f t="shared" ref="E44:E52" si="11">C44+D44</f>
        <v>498170.92</v>
      </c>
      <c r="F44" s="21">
        <v>291170.92</v>
      </c>
      <c r="G44" s="21">
        <v>291170.92</v>
      </c>
      <c r="H44" s="21">
        <f t="shared" si="3"/>
        <v>207000</v>
      </c>
    </row>
    <row r="45" spans="1:8">
      <c r="A45" s="19" t="s">
        <v>83</v>
      </c>
      <c r="B45" s="20" t="s">
        <v>84</v>
      </c>
      <c r="C45" s="21">
        <v>0</v>
      </c>
      <c r="D45" s="21">
        <v>119298.36</v>
      </c>
      <c r="E45" s="21">
        <f t="shared" si="11"/>
        <v>119298.36</v>
      </c>
      <c r="F45" s="21">
        <v>87923.39</v>
      </c>
      <c r="G45" s="21">
        <v>87923.39</v>
      </c>
      <c r="H45" s="21">
        <f t="shared" si="3"/>
        <v>31374.97</v>
      </c>
    </row>
    <row r="46" spans="1:8">
      <c r="A46" s="19" t="s">
        <v>85</v>
      </c>
      <c r="B46" s="20" t="s">
        <v>86</v>
      </c>
      <c r="C46" s="21">
        <v>0</v>
      </c>
      <c r="D46" s="21">
        <v>59832.800000000003</v>
      </c>
      <c r="E46" s="21">
        <f t="shared" si="11"/>
        <v>59832.800000000003</v>
      </c>
      <c r="F46" s="21">
        <v>59832.800000000003</v>
      </c>
      <c r="G46" s="21">
        <v>59832.800000000003</v>
      </c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0</v>
      </c>
      <c r="D49" s="21">
        <v>150000</v>
      </c>
      <c r="E49" s="21">
        <f t="shared" si="11"/>
        <v>150000</v>
      </c>
      <c r="F49" s="21">
        <v>61990.99</v>
      </c>
      <c r="G49" s="21">
        <v>61990.99</v>
      </c>
      <c r="H49" s="21">
        <f t="shared" si="3"/>
        <v>88009.010000000009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3652413.97</v>
      </c>
      <c r="E53" s="18">
        <f t="shared" si="12"/>
        <v>3652413.97</v>
      </c>
      <c r="F53" s="18">
        <f t="shared" si="12"/>
        <v>2657238.31</v>
      </c>
      <c r="G53" s="18">
        <f t="shared" si="12"/>
        <v>2657238.31</v>
      </c>
      <c r="H53" s="18">
        <f t="shared" si="3"/>
        <v>995175.66000000015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3652413.97</v>
      </c>
      <c r="E55" s="21">
        <f t="shared" si="13"/>
        <v>3652413.97</v>
      </c>
      <c r="F55" s="21">
        <v>2657238.31</v>
      </c>
      <c r="G55" s="21">
        <v>2657238.31</v>
      </c>
      <c r="H55" s="21">
        <f t="shared" si="3"/>
        <v>995175.66000000015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3173979.66</v>
      </c>
      <c r="D57" s="18">
        <f t="shared" ref="D57:G57" si="14">SUM(D58:D65)</f>
        <v>-2707493.46</v>
      </c>
      <c r="E57" s="18">
        <f t="shared" si="14"/>
        <v>466486.20000000019</v>
      </c>
      <c r="F57" s="18">
        <f t="shared" si="14"/>
        <v>0</v>
      </c>
      <c r="G57" s="18">
        <f t="shared" si="14"/>
        <v>0</v>
      </c>
      <c r="H57" s="18">
        <f t="shared" si="3"/>
        <v>466486.20000000019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3173979.66</v>
      </c>
      <c r="D65" s="21">
        <v>-2707493.46</v>
      </c>
      <c r="E65" s="21">
        <f t="shared" si="15"/>
        <v>466486.20000000019</v>
      </c>
      <c r="F65" s="21">
        <v>0</v>
      </c>
      <c r="G65" s="21">
        <v>0</v>
      </c>
      <c r="H65" s="21">
        <f t="shared" si="3"/>
        <v>466486.20000000019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26180988.640000001</v>
      </c>
      <c r="E79" s="25">
        <f t="shared" si="21"/>
        <v>26180988.640000001</v>
      </c>
      <c r="F79" s="25">
        <f t="shared" si="21"/>
        <v>10595736.23</v>
      </c>
      <c r="G79" s="25">
        <f t="shared" si="21"/>
        <v>10595736.23</v>
      </c>
      <c r="H79" s="25">
        <f t="shared" si="21"/>
        <v>15585252.410000002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20795748</v>
      </c>
      <c r="E80" s="25">
        <f t="shared" si="22"/>
        <v>20795748</v>
      </c>
      <c r="F80" s="25">
        <f t="shared" si="22"/>
        <v>8168542.4399999995</v>
      </c>
      <c r="G80" s="25">
        <f t="shared" si="22"/>
        <v>8168542.4399999995</v>
      </c>
      <c r="H80" s="25">
        <f t="shared" si="22"/>
        <v>12627205.560000001</v>
      </c>
    </row>
    <row r="81" spans="1:8">
      <c r="A81" s="19" t="s">
        <v>145</v>
      </c>
      <c r="B81" s="30" t="s">
        <v>12</v>
      </c>
      <c r="C81" s="31">
        <v>0</v>
      </c>
      <c r="D81" s="31">
        <v>11895378</v>
      </c>
      <c r="E81" s="21">
        <f t="shared" ref="E81:E87" si="23">C81+D81</f>
        <v>11895378</v>
      </c>
      <c r="F81" s="31">
        <v>5732594.0599999996</v>
      </c>
      <c r="G81" s="31">
        <v>5732594.0599999996</v>
      </c>
      <c r="H81" s="31">
        <f t="shared" ref="H81:H144" si="24">E81-F81</f>
        <v>6162783.9400000004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3284220</v>
      </c>
      <c r="E83" s="21">
        <f t="shared" si="23"/>
        <v>3284220</v>
      </c>
      <c r="F83" s="31">
        <v>890496.89</v>
      </c>
      <c r="G83" s="31">
        <v>890496.89</v>
      </c>
      <c r="H83" s="31">
        <f t="shared" si="24"/>
        <v>2393723.11</v>
      </c>
    </row>
    <row r="84" spans="1:8">
      <c r="A84" s="19" t="s">
        <v>148</v>
      </c>
      <c r="B84" s="30" t="s">
        <v>18</v>
      </c>
      <c r="C84" s="31">
        <v>0</v>
      </c>
      <c r="D84" s="31">
        <v>3198156</v>
      </c>
      <c r="E84" s="21">
        <f t="shared" si="23"/>
        <v>3198156</v>
      </c>
      <c r="F84" s="31">
        <v>1363507.82</v>
      </c>
      <c r="G84" s="31">
        <v>1363507.82</v>
      </c>
      <c r="H84" s="31">
        <f t="shared" si="24"/>
        <v>1834648.18</v>
      </c>
    </row>
    <row r="85" spans="1:8">
      <c r="A85" s="19" t="s">
        <v>149</v>
      </c>
      <c r="B85" s="30" t="s">
        <v>20</v>
      </c>
      <c r="C85" s="31">
        <v>0</v>
      </c>
      <c r="D85" s="31">
        <v>1559622</v>
      </c>
      <c r="E85" s="21">
        <f t="shared" si="23"/>
        <v>1559622</v>
      </c>
      <c r="F85" s="31">
        <v>181943.67</v>
      </c>
      <c r="G85" s="31">
        <v>181943.67</v>
      </c>
      <c r="H85" s="31">
        <f t="shared" si="24"/>
        <v>1377678.33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858372</v>
      </c>
      <c r="E87" s="21">
        <f t="shared" si="23"/>
        <v>858372</v>
      </c>
      <c r="F87" s="31">
        <v>0</v>
      </c>
      <c r="G87" s="31">
        <v>0</v>
      </c>
      <c r="H87" s="31">
        <f t="shared" si="24"/>
        <v>858372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732180.53</v>
      </c>
      <c r="E88" s="25">
        <f t="shared" si="25"/>
        <v>732180.53</v>
      </c>
      <c r="F88" s="25">
        <f t="shared" si="25"/>
        <v>112315.95999999999</v>
      </c>
      <c r="G88" s="25">
        <f t="shared" si="25"/>
        <v>112315.95999999999</v>
      </c>
      <c r="H88" s="25">
        <f t="shared" si="24"/>
        <v>619864.57000000007</v>
      </c>
    </row>
    <row r="89" spans="1:8">
      <c r="A89" s="19" t="s">
        <v>152</v>
      </c>
      <c r="B89" s="30" t="s">
        <v>27</v>
      </c>
      <c r="C89" s="31">
        <v>0</v>
      </c>
      <c r="D89" s="31">
        <v>39336.97</v>
      </c>
      <c r="E89" s="21">
        <f t="shared" ref="E89:E97" si="26">C89+D89</f>
        <v>39336.97</v>
      </c>
      <c r="F89" s="31">
        <v>5002.53</v>
      </c>
      <c r="G89" s="31">
        <v>5002.53</v>
      </c>
      <c r="H89" s="31">
        <f t="shared" si="24"/>
        <v>34334.44</v>
      </c>
    </row>
    <row r="90" spans="1:8">
      <c r="A90" s="19" t="s">
        <v>153</v>
      </c>
      <c r="B90" s="30" t="s">
        <v>29</v>
      </c>
      <c r="C90" s="31">
        <v>0</v>
      </c>
      <c r="D90" s="31">
        <v>55728.03</v>
      </c>
      <c r="E90" s="21">
        <f t="shared" si="26"/>
        <v>55728.03</v>
      </c>
      <c r="F90" s="31">
        <v>7374.5</v>
      </c>
      <c r="G90" s="31">
        <v>7374.5</v>
      </c>
      <c r="H90" s="31">
        <f t="shared" si="24"/>
        <v>48353.53</v>
      </c>
    </row>
    <row r="91" spans="1:8">
      <c r="A91" s="19" t="s">
        <v>154</v>
      </c>
      <c r="B91" s="30" t="s">
        <v>31</v>
      </c>
      <c r="C91" s="31">
        <v>0</v>
      </c>
      <c r="D91" s="31">
        <v>4999.6000000000004</v>
      </c>
      <c r="E91" s="21">
        <f t="shared" si="26"/>
        <v>4999.6000000000004</v>
      </c>
      <c r="F91" s="31">
        <v>4999.6000000000004</v>
      </c>
      <c r="G91" s="31">
        <v>4999.6000000000004</v>
      </c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254424.2</v>
      </c>
      <c r="E92" s="21">
        <f t="shared" si="26"/>
        <v>254424.2</v>
      </c>
      <c r="F92" s="31">
        <v>53253.68</v>
      </c>
      <c r="G92" s="31">
        <v>53253.68</v>
      </c>
      <c r="H92" s="31">
        <f t="shared" si="24"/>
        <v>201170.52000000002</v>
      </c>
    </row>
    <row r="93" spans="1:8">
      <c r="A93" s="19" t="s">
        <v>156</v>
      </c>
      <c r="B93" s="30" t="s">
        <v>35</v>
      </c>
      <c r="C93" s="31">
        <v>0</v>
      </c>
      <c r="D93" s="31">
        <v>24224</v>
      </c>
      <c r="E93" s="21">
        <f t="shared" si="26"/>
        <v>24224</v>
      </c>
      <c r="F93" s="31">
        <v>13003.5</v>
      </c>
      <c r="G93" s="31">
        <v>13003.5</v>
      </c>
      <c r="H93" s="31">
        <f t="shared" si="24"/>
        <v>11220.5</v>
      </c>
    </row>
    <row r="94" spans="1:8">
      <c r="A94" s="19" t="s">
        <v>157</v>
      </c>
      <c r="B94" s="30" t="s">
        <v>37</v>
      </c>
      <c r="C94" s="31">
        <v>0</v>
      </c>
      <c r="D94" s="31">
        <v>21000</v>
      </c>
      <c r="E94" s="21">
        <f t="shared" si="26"/>
        <v>21000</v>
      </c>
      <c r="F94" s="31">
        <v>10708.95</v>
      </c>
      <c r="G94" s="31">
        <v>10708.95</v>
      </c>
      <c r="H94" s="31">
        <f t="shared" si="24"/>
        <v>10291.049999999999</v>
      </c>
    </row>
    <row r="95" spans="1:8">
      <c r="A95" s="19" t="s">
        <v>158</v>
      </c>
      <c r="B95" s="30" t="s">
        <v>39</v>
      </c>
      <c r="C95" s="31">
        <v>0</v>
      </c>
      <c r="D95" s="31">
        <v>110000</v>
      </c>
      <c r="E95" s="21">
        <f t="shared" si="26"/>
        <v>110000</v>
      </c>
      <c r="F95" s="31">
        <v>198</v>
      </c>
      <c r="G95" s="31">
        <v>198</v>
      </c>
      <c r="H95" s="31">
        <f t="shared" si="24"/>
        <v>109802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222467.73</v>
      </c>
      <c r="E97" s="21">
        <f t="shared" si="26"/>
        <v>222467.73</v>
      </c>
      <c r="F97" s="31">
        <v>17775.2</v>
      </c>
      <c r="G97" s="31">
        <v>17775.2</v>
      </c>
      <c r="H97" s="31">
        <f t="shared" si="24"/>
        <v>204692.53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1982985</v>
      </c>
      <c r="E98" s="25">
        <f t="shared" si="27"/>
        <v>1982985</v>
      </c>
      <c r="F98" s="25">
        <f t="shared" si="27"/>
        <v>596948.51</v>
      </c>
      <c r="G98" s="25">
        <f t="shared" si="27"/>
        <v>596948.51</v>
      </c>
      <c r="H98" s="25">
        <f t="shared" si="24"/>
        <v>1386036.49</v>
      </c>
    </row>
    <row r="99" spans="1:8">
      <c r="A99" s="19" t="s">
        <v>161</v>
      </c>
      <c r="B99" s="30" t="s">
        <v>46</v>
      </c>
      <c r="C99" s="31">
        <v>0</v>
      </c>
      <c r="D99" s="31">
        <v>21000</v>
      </c>
      <c r="E99" s="21">
        <f t="shared" ref="E99:E107" si="28">C99+D99</f>
        <v>21000</v>
      </c>
      <c r="F99" s="31">
        <v>18107.169999999998</v>
      </c>
      <c r="G99" s="31">
        <v>18107.169999999998</v>
      </c>
      <c r="H99" s="31">
        <f t="shared" si="24"/>
        <v>2892.8300000000017</v>
      </c>
    </row>
    <row r="100" spans="1:8">
      <c r="A100" s="19" t="s">
        <v>162</v>
      </c>
      <c r="B100" s="30" t="s">
        <v>48</v>
      </c>
      <c r="C100" s="31">
        <v>0</v>
      </c>
      <c r="D100" s="31">
        <v>101327</v>
      </c>
      <c r="E100" s="21">
        <f t="shared" si="28"/>
        <v>101327</v>
      </c>
      <c r="F100" s="31">
        <v>95877.01</v>
      </c>
      <c r="G100" s="31">
        <v>95877.01</v>
      </c>
      <c r="H100" s="31">
        <f t="shared" si="24"/>
        <v>5449.9900000000052</v>
      </c>
    </row>
    <row r="101" spans="1:8">
      <c r="A101" s="19" t="s">
        <v>163</v>
      </c>
      <c r="B101" s="30" t="s">
        <v>50</v>
      </c>
      <c r="C101" s="31">
        <v>0</v>
      </c>
      <c r="D101" s="31">
        <v>219585</v>
      </c>
      <c r="E101" s="21">
        <f t="shared" si="28"/>
        <v>219585</v>
      </c>
      <c r="F101" s="31">
        <v>0</v>
      </c>
      <c r="G101" s="31">
        <v>0</v>
      </c>
      <c r="H101" s="31">
        <f t="shared" si="24"/>
        <v>219585</v>
      </c>
    </row>
    <row r="102" spans="1:8">
      <c r="A102" s="19" t="s">
        <v>164</v>
      </c>
      <c r="B102" s="30" t="s">
        <v>52</v>
      </c>
      <c r="C102" s="31">
        <v>0</v>
      </c>
      <c r="D102" s="31">
        <v>88300</v>
      </c>
      <c r="E102" s="21">
        <f t="shared" si="28"/>
        <v>88300</v>
      </c>
      <c r="F102" s="31">
        <v>22737.66</v>
      </c>
      <c r="G102" s="31">
        <v>22737.66</v>
      </c>
      <c r="H102" s="31">
        <f t="shared" si="24"/>
        <v>65562.34</v>
      </c>
    </row>
    <row r="103" spans="1:8">
      <c r="A103" s="19" t="s">
        <v>165</v>
      </c>
      <c r="B103" s="30" t="s">
        <v>54</v>
      </c>
      <c r="C103" s="31">
        <v>0</v>
      </c>
      <c r="D103" s="31">
        <v>246000</v>
      </c>
      <c r="E103" s="21">
        <f t="shared" si="28"/>
        <v>246000</v>
      </c>
      <c r="F103" s="31">
        <v>133225.19</v>
      </c>
      <c r="G103" s="31">
        <v>133225.19</v>
      </c>
      <c r="H103" s="31">
        <f t="shared" si="24"/>
        <v>112774.81</v>
      </c>
    </row>
    <row r="104" spans="1:8">
      <c r="A104" s="19" t="s">
        <v>166</v>
      </c>
      <c r="B104" s="30" t="s">
        <v>56</v>
      </c>
      <c r="C104" s="31">
        <v>0</v>
      </c>
      <c r="D104" s="31">
        <v>3000</v>
      </c>
      <c r="E104" s="21">
        <f t="shared" si="28"/>
        <v>3000</v>
      </c>
      <c r="F104" s="31">
        <v>0</v>
      </c>
      <c r="G104" s="31">
        <v>0</v>
      </c>
      <c r="H104" s="31">
        <f t="shared" si="24"/>
        <v>3000</v>
      </c>
    </row>
    <row r="105" spans="1:8">
      <c r="A105" s="19" t="s">
        <v>167</v>
      </c>
      <c r="B105" s="30" t="s">
        <v>58</v>
      </c>
      <c r="C105" s="31">
        <v>0</v>
      </c>
      <c r="D105" s="31">
        <v>425873</v>
      </c>
      <c r="E105" s="21">
        <f t="shared" si="28"/>
        <v>425873</v>
      </c>
      <c r="F105" s="31">
        <v>105493.61</v>
      </c>
      <c r="G105" s="31">
        <v>105493.61</v>
      </c>
      <c r="H105" s="31">
        <f t="shared" si="24"/>
        <v>320379.39</v>
      </c>
    </row>
    <row r="106" spans="1:8">
      <c r="A106" s="19" t="s">
        <v>168</v>
      </c>
      <c r="B106" s="30" t="s">
        <v>60</v>
      </c>
      <c r="C106" s="31">
        <v>0</v>
      </c>
      <c r="D106" s="31">
        <v>685700</v>
      </c>
      <c r="E106" s="21">
        <f t="shared" si="28"/>
        <v>685700</v>
      </c>
      <c r="F106" s="31">
        <v>148949.85999999999</v>
      </c>
      <c r="G106" s="31">
        <v>148949.85999999999</v>
      </c>
      <c r="H106" s="31">
        <f t="shared" si="24"/>
        <v>536750.14</v>
      </c>
    </row>
    <row r="107" spans="1:8">
      <c r="A107" s="19" t="s">
        <v>169</v>
      </c>
      <c r="B107" s="30" t="s">
        <v>62</v>
      </c>
      <c r="C107" s="31">
        <v>0</v>
      </c>
      <c r="D107" s="31">
        <v>192200</v>
      </c>
      <c r="E107" s="21">
        <f t="shared" si="28"/>
        <v>192200</v>
      </c>
      <c r="F107" s="31">
        <v>72558.009999999995</v>
      </c>
      <c r="G107" s="31">
        <v>72558.009999999995</v>
      </c>
      <c r="H107" s="31">
        <f t="shared" si="24"/>
        <v>119641.99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15000</v>
      </c>
      <c r="E108" s="25">
        <f t="shared" si="29"/>
        <v>15000</v>
      </c>
      <c r="F108" s="25">
        <f t="shared" si="29"/>
        <v>7500</v>
      </c>
      <c r="G108" s="25">
        <f t="shared" si="29"/>
        <v>7500</v>
      </c>
      <c r="H108" s="25">
        <f t="shared" si="24"/>
        <v>7500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15000</v>
      </c>
      <c r="E112" s="21">
        <f t="shared" si="30"/>
        <v>15000</v>
      </c>
      <c r="F112" s="31">
        <v>7500</v>
      </c>
      <c r="G112" s="31">
        <v>7500</v>
      </c>
      <c r="H112" s="31">
        <f t="shared" si="24"/>
        <v>7500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1122957.07</v>
      </c>
      <c r="E118" s="25">
        <f t="shared" si="31"/>
        <v>1122957.07</v>
      </c>
      <c r="F118" s="25">
        <f t="shared" si="31"/>
        <v>996585.57</v>
      </c>
      <c r="G118" s="25">
        <f t="shared" si="31"/>
        <v>996585.57</v>
      </c>
      <c r="H118" s="25">
        <f t="shared" si="24"/>
        <v>126371.50000000012</v>
      </c>
    </row>
    <row r="119" spans="1:8">
      <c r="A119" s="19" t="s">
        <v>177</v>
      </c>
      <c r="B119" s="30" t="s">
        <v>82</v>
      </c>
      <c r="C119" s="31">
        <v>0</v>
      </c>
      <c r="D119" s="31">
        <v>1092957.07</v>
      </c>
      <c r="E119" s="21">
        <f t="shared" ref="E119:E127" si="32">C119+D119</f>
        <v>1092957.07</v>
      </c>
      <c r="F119" s="31">
        <v>983291.97</v>
      </c>
      <c r="G119" s="31">
        <v>983291.97</v>
      </c>
      <c r="H119" s="31">
        <f t="shared" si="24"/>
        <v>109665.10000000009</v>
      </c>
    </row>
    <row r="120" spans="1:8">
      <c r="A120" s="19" t="s">
        <v>178</v>
      </c>
      <c r="B120" s="30" t="s">
        <v>84</v>
      </c>
      <c r="C120" s="31">
        <v>0</v>
      </c>
      <c r="D120" s="31">
        <v>30000</v>
      </c>
      <c r="E120" s="21">
        <f t="shared" si="32"/>
        <v>30000</v>
      </c>
      <c r="F120" s="31">
        <v>13293.6</v>
      </c>
      <c r="G120" s="31">
        <v>13293.6</v>
      </c>
      <c r="H120" s="31">
        <f t="shared" si="24"/>
        <v>16706.400000000001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0</v>
      </c>
      <c r="E124" s="21">
        <f t="shared" si="32"/>
        <v>0</v>
      </c>
      <c r="F124" s="31">
        <v>0</v>
      </c>
      <c r="G124" s="31">
        <v>0</v>
      </c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1032211.14</v>
      </c>
      <c r="E128" s="25">
        <f t="shared" si="33"/>
        <v>1032211.14</v>
      </c>
      <c r="F128" s="25">
        <f t="shared" si="33"/>
        <v>713843.75</v>
      </c>
      <c r="G128" s="25">
        <f t="shared" si="33"/>
        <v>713843.75</v>
      </c>
      <c r="H128" s="25">
        <f t="shared" si="24"/>
        <v>318367.39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1032211.14</v>
      </c>
      <c r="E130" s="21">
        <f t="shared" si="34"/>
        <v>1032211.14</v>
      </c>
      <c r="F130" s="31">
        <v>713843.75</v>
      </c>
      <c r="G130" s="31">
        <v>713843.75</v>
      </c>
      <c r="H130" s="31">
        <f t="shared" si="24"/>
        <v>318367.39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499906.9</v>
      </c>
      <c r="E132" s="25">
        <f t="shared" si="35"/>
        <v>499906.9</v>
      </c>
      <c r="F132" s="25">
        <f t="shared" si="35"/>
        <v>0</v>
      </c>
      <c r="G132" s="25">
        <f t="shared" si="35"/>
        <v>0</v>
      </c>
      <c r="H132" s="25">
        <f t="shared" si="24"/>
        <v>499906.9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499906.9</v>
      </c>
      <c r="E140" s="21">
        <f t="shared" si="36"/>
        <v>499906.9</v>
      </c>
      <c r="F140" s="31">
        <v>0</v>
      </c>
      <c r="G140" s="31">
        <v>0</v>
      </c>
      <c r="H140" s="31">
        <f t="shared" si="24"/>
        <v>499906.9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34743666.659999996</v>
      </c>
      <c r="D154" s="25">
        <f t="shared" ref="D154:H154" si="42">D4+D79</f>
        <v>31492358.600000001</v>
      </c>
      <c r="E154" s="25">
        <f t="shared" si="42"/>
        <v>66236025.259999998</v>
      </c>
      <c r="F154" s="25">
        <f t="shared" si="42"/>
        <v>27762947.120000001</v>
      </c>
      <c r="G154" s="25">
        <f t="shared" si="42"/>
        <v>27762947.120000001</v>
      </c>
      <c r="H154" s="25">
        <f t="shared" si="42"/>
        <v>38473078.140000008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9" spans="1:8">
      <c r="C159" s="38"/>
      <c r="D159" s="39"/>
      <c r="E159" s="40"/>
      <c r="F159" s="40"/>
    </row>
    <row r="160" spans="1:8">
      <c r="B160" s="41" t="s">
        <v>207</v>
      </c>
      <c r="C160" s="42" t="s">
        <v>208</v>
      </c>
      <c r="D160" s="39"/>
      <c r="E160" s="43" t="s">
        <v>209</v>
      </c>
      <c r="F160" s="44"/>
    </row>
    <row r="161" spans="2:6">
      <c r="B161" s="41" t="s">
        <v>210</v>
      </c>
      <c r="C161" s="42" t="s">
        <v>211</v>
      </c>
      <c r="D161" s="39"/>
      <c r="E161" s="43" t="s">
        <v>212</v>
      </c>
      <c r="F161" s="44"/>
    </row>
  </sheetData>
  <mergeCells count="27">
    <mergeCell ref="A154:B154"/>
    <mergeCell ref="E160:F160"/>
    <mergeCell ref="E161:F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35433070866141736" bottom="0.74803149606299213" header="0.31496062992125984" footer="0.31496062992125984"/>
  <pageSetup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2018-07-26T01:50:12Z</cp:lastPrinted>
  <dcterms:created xsi:type="dcterms:W3CDTF">2018-07-26T01:49:17Z</dcterms:created>
  <dcterms:modified xsi:type="dcterms:W3CDTF">2018-07-26T01:51:54Z</dcterms:modified>
</cp:coreProperties>
</file>