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H329" i="1"/>
  <c r="G329" i="1"/>
  <c r="E329" i="1"/>
  <c r="D329" i="1"/>
  <c r="J328" i="1"/>
  <c r="I328" i="1"/>
  <c r="H328" i="1"/>
  <c r="G328" i="1"/>
  <c r="E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F324" i="1"/>
  <c r="K324" i="1" s="1"/>
  <c r="E324" i="1"/>
  <c r="D324" i="1"/>
  <c r="F323" i="1"/>
  <c r="K323" i="1" s="1"/>
  <c r="F322" i="1"/>
  <c r="K322" i="1" s="1"/>
  <c r="J321" i="1"/>
  <c r="I321" i="1"/>
  <c r="H321" i="1"/>
  <c r="G321" i="1"/>
  <c r="E321" i="1"/>
  <c r="D321" i="1"/>
  <c r="J320" i="1"/>
  <c r="I320" i="1"/>
  <c r="H320" i="1"/>
  <c r="G320" i="1"/>
  <c r="E320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H293" i="1"/>
  <c r="G293" i="1"/>
  <c r="E293" i="1"/>
  <c r="D293" i="1"/>
  <c r="J292" i="1"/>
  <c r="J291" i="1" s="1"/>
  <c r="I292" i="1"/>
  <c r="H292" i="1"/>
  <c r="H291" i="1" s="1"/>
  <c r="G292" i="1"/>
  <c r="E292" i="1"/>
  <c r="D292" i="1"/>
  <c r="D291" i="1" s="1"/>
  <c r="I291" i="1"/>
  <c r="G291" i="1"/>
  <c r="E291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E285" i="1"/>
  <c r="D285" i="1"/>
  <c r="F284" i="1"/>
  <c r="K284" i="1" s="1"/>
  <c r="F283" i="1"/>
  <c r="K283" i="1" s="1"/>
  <c r="J282" i="1"/>
  <c r="I282" i="1"/>
  <c r="H282" i="1"/>
  <c r="G282" i="1"/>
  <c r="F282" i="1"/>
  <c r="K282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I277" i="1"/>
  <c r="H277" i="1"/>
  <c r="G277" i="1"/>
  <c r="E277" i="1"/>
  <c r="D277" i="1"/>
  <c r="J276" i="1"/>
  <c r="J275" i="1" s="1"/>
  <c r="I276" i="1"/>
  <c r="H276" i="1"/>
  <c r="H275" i="1" s="1"/>
  <c r="G276" i="1"/>
  <c r="E276" i="1"/>
  <c r="D276" i="1"/>
  <c r="D275" i="1" s="1"/>
  <c r="I275" i="1"/>
  <c r="G275" i="1"/>
  <c r="E275" i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F268" i="1"/>
  <c r="K268" i="1" s="1"/>
  <c r="E268" i="1"/>
  <c r="D268" i="1"/>
  <c r="F267" i="1"/>
  <c r="K267" i="1" s="1"/>
  <c r="F266" i="1"/>
  <c r="K266" i="1" s="1"/>
  <c r="J265" i="1"/>
  <c r="I265" i="1"/>
  <c r="H265" i="1"/>
  <c r="G265" i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J247" i="1" s="1"/>
  <c r="J246" i="1" s="1"/>
  <c r="I260" i="1"/>
  <c r="H260" i="1"/>
  <c r="H247" i="1" s="1"/>
  <c r="H246" i="1" s="1"/>
  <c r="G260" i="1"/>
  <c r="F260" i="1"/>
  <c r="K260" i="1" s="1"/>
  <c r="E260" i="1"/>
  <c r="D260" i="1"/>
  <c r="D247" i="1" s="1"/>
  <c r="F259" i="1"/>
  <c r="K259" i="1" s="1"/>
  <c r="K258" i="1"/>
  <c r="F258" i="1"/>
  <c r="K257" i="1"/>
  <c r="F257" i="1"/>
  <c r="K256" i="1"/>
  <c r="J256" i="1"/>
  <c r="I256" i="1"/>
  <c r="H256" i="1"/>
  <c r="G256" i="1"/>
  <c r="F256" i="1"/>
  <c r="E256" i="1"/>
  <c r="D256" i="1"/>
  <c r="K255" i="1"/>
  <c r="F255" i="1"/>
  <c r="K254" i="1"/>
  <c r="F254" i="1"/>
  <c r="K253" i="1"/>
  <c r="F253" i="1"/>
  <c r="K252" i="1"/>
  <c r="F252" i="1"/>
  <c r="K251" i="1"/>
  <c r="F251" i="1"/>
  <c r="K250" i="1"/>
  <c r="F250" i="1"/>
  <c r="K249" i="1"/>
  <c r="F249" i="1"/>
  <c r="K248" i="1"/>
  <c r="J248" i="1"/>
  <c r="I248" i="1"/>
  <c r="H248" i="1"/>
  <c r="G248" i="1"/>
  <c r="F248" i="1"/>
  <c r="E248" i="1"/>
  <c r="D248" i="1"/>
  <c r="I247" i="1"/>
  <c r="G247" i="1"/>
  <c r="E247" i="1"/>
  <c r="I246" i="1"/>
  <c r="G246" i="1"/>
  <c r="E246" i="1"/>
  <c r="I245" i="1"/>
  <c r="G245" i="1"/>
  <c r="E245" i="1"/>
  <c r="K244" i="1"/>
  <c r="F244" i="1"/>
  <c r="K243" i="1"/>
  <c r="F243" i="1"/>
  <c r="K242" i="1"/>
  <c r="F242" i="1"/>
  <c r="K241" i="1"/>
  <c r="F241" i="1"/>
  <c r="K240" i="1"/>
  <c r="J240" i="1"/>
  <c r="I240" i="1"/>
  <c r="H240" i="1"/>
  <c r="G240" i="1"/>
  <c r="F240" i="1"/>
  <c r="E240" i="1"/>
  <c r="D240" i="1"/>
  <c r="K239" i="1"/>
  <c r="F239" i="1"/>
  <c r="K238" i="1"/>
  <c r="F238" i="1"/>
  <c r="K237" i="1"/>
  <c r="J237" i="1"/>
  <c r="I237" i="1"/>
  <c r="H237" i="1"/>
  <c r="G237" i="1"/>
  <c r="F237" i="1"/>
  <c r="E237" i="1"/>
  <c r="D237" i="1"/>
  <c r="K236" i="1"/>
  <c r="F236" i="1"/>
  <c r="K235" i="1"/>
  <c r="F235" i="1"/>
  <c r="K234" i="1"/>
  <c r="J234" i="1"/>
  <c r="I234" i="1"/>
  <c r="H234" i="1"/>
  <c r="G234" i="1"/>
  <c r="F234" i="1"/>
  <c r="E234" i="1"/>
  <c r="D234" i="1"/>
  <c r="K233" i="1"/>
  <c r="F233" i="1"/>
  <c r="K232" i="1"/>
  <c r="F232" i="1"/>
  <c r="K231" i="1"/>
  <c r="F231" i="1"/>
  <c r="K230" i="1"/>
  <c r="J230" i="1"/>
  <c r="I230" i="1"/>
  <c r="H230" i="1"/>
  <c r="G230" i="1"/>
  <c r="F230" i="1"/>
  <c r="E230" i="1"/>
  <c r="D230" i="1"/>
  <c r="K229" i="1"/>
  <c r="F229" i="1"/>
  <c r="K228" i="1"/>
  <c r="F228" i="1"/>
  <c r="K227" i="1"/>
  <c r="J227" i="1"/>
  <c r="I227" i="1"/>
  <c r="H227" i="1"/>
  <c r="G227" i="1"/>
  <c r="F227" i="1"/>
  <c r="E227" i="1"/>
  <c r="D227" i="1"/>
  <c r="K226" i="1"/>
  <c r="J226" i="1"/>
  <c r="I226" i="1"/>
  <c r="H226" i="1"/>
  <c r="G226" i="1"/>
  <c r="F226" i="1"/>
  <c r="E226" i="1"/>
  <c r="D226" i="1"/>
  <c r="K225" i="1"/>
  <c r="F225" i="1"/>
  <c r="K224" i="1"/>
  <c r="F224" i="1"/>
  <c r="K223" i="1"/>
  <c r="F223" i="1"/>
  <c r="K222" i="1"/>
  <c r="J222" i="1"/>
  <c r="I222" i="1"/>
  <c r="H222" i="1"/>
  <c r="G222" i="1"/>
  <c r="F222" i="1"/>
  <c r="E222" i="1"/>
  <c r="D222" i="1"/>
  <c r="K221" i="1"/>
  <c r="F221" i="1"/>
  <c r="K220" i="1"/>
  <c r="F220" i="1"/>
  <c r="K219" i="1"/>
  <c r="F219" i="1"/>
  <c r="K218" i="1"/>
  <c r="F218" i="1"/>
  <c r="K217" i="1"/>
  <c r="F217" i="1"/>
  <c r="K216" i="1"/>
  <c r="F216" i="1"/>
  <c r="K215" i="1"/>
  <c r="J215" i="1"/>
  <c r="I215" i="1"/>
  <c r="H215" i="1"/>
  <c r="G215" i="1"/>
  <c r="F215" i="1"/>
  <c r="E215" i="1"/>
  <c r="D215" i="1"/>
  <c r="K214" i="1"/>
  <c r="F214" i="1"/>
  <c r="K213" i="1"/>
  <c r="F213" i="1"/>
  <c r="K212" i="1"/>
  <c r="F212" i="1"/>
  <c r="K211" i="1"/>
  <c r="F211" i="1"/>
  <c r="K210" i="1"/>
  <c r="F210" i="1"/>
  <c r="K209" i="1"/>
  <c r="J209" i="1"/>
  <c r="I209" i="1"/>
  <c r="H209" i="1"/>
  <c r="G209" i="1"/>
  <c r="F209" i="1"/>
  <c r="E209" i="1"/>
  <c r="D209" i="1"/>
  <c r="K208" i="1"/>
  <c r="F208" i="1"/>
  <c r="K207" i="1"/>
  <c r="F207" i="1"/>
  <c r="K206" i="1"/>
  <c r="F206" i="1"/>
  <c r="K205" i="1"/>
  <c r="F205" i="1"/>
  <c r="K204" i="1"/>
  <c r="F204" i="1"/>
  <c r="K203" i="1"/>
  <c r="F203" i="1"/>
  <c r="K202" i="1"/>
  <c r="F202" i="1"/>
  <c r="K201" i="1"/>
  <c r="F201" i="1"/>
  <c r="K200" i="1"/>
  <c r="F200" i="1"/>
  <c r="K199" i="1"/>
  <c r="J199" i="1"/>
  <c r="I199" i="1"/>
  <c r="H199" i="1"/>
  <c r="G199" i="1"/>
  <c r="F199" i="1"/>
  <c r="E199" i="1"/>
  <c r="D199" i="1"/>
  <c r="K198" i="1"/>
  <c r="J198" i="1"/>
  <c r="I198" i="1"/>
  <c r="H198" i="1"/>
  <c r="G198" i="1"/>
  <c r="F198" i="1"/>
  <c r="E198" i="1"/>
  <c r="D198" i="1"/>
  <c r="K197" i="1"/>
  <c r="J197" i="1"/>
  <c r="I197" i="1"/>
  <c r="H197" i="1"/>
  <c r="G197" i="1"/>
  <c r="F197" i="1"/>
  <c r="E197" i="1"/>
  <c r="D197" i="1"/>
  <c r="K196" i="1"/>
  <c r="F196" i="1"/>
  <c r="K195" i="1"/>
  <c r="F195" i="1"/>
  <c r="K194" i="1"/>
  <c r="F194" i="1"/>
  <c r="K193" i="1"/>
  <c r="F193" i="1"/>
  <c r="K192" i="1"/>
  <c r="F192" i="1"/>
  <c r="K191" i="1"/>
  <c r="J191" i="1"/>
  <c r="I191" i="1"/>
  <c r="H191" i="1"/>
  <c r="G191" i="1"/>
  <c r="F191" i="1"/>
  <c r="E191" i="1"/>
  <c r="D191" i="1"/>
  <c r="K190" i="1"/>
  <c r="F190" i="1"/>
  <c r="K189" i="1"/>
  <c r="F189" i="1"/>
  <c r="K188" i="1"/>
  <c r="J188" i="1"/>
  <c r="I188" i="1"/>
  <c r="H188" i="1"/>
  <c r="G188" i="1"/>
  <c r="F188" i="1"/>
  <c r="E188" i="1"/>
  <c r="D188" i="1"/>
  <c r="K187" i="1"/>
  <c r="F187" i="1"/>
  <c r="K186" i="1"/>
  <c r="F186" i="1"/>
  <c r="K185" i="1"/>
  <c r="F185" i="1"/>
  <c r="K184" i="1"/>
  <c r="F184" i="1"/>
  <c r="K183" i="1"/>
  <c r="J183" i="1"/>
  <c r="I183" i="1"/>
  <c r="H183" i="1"/>
  <c r="G183" i="1"/>
  <c r="F183" i="1"/>
  <c r="E183" i="1"/>
  <c r="D183" i="1"/>
  <c r="K182" i="1"/>
  <c r="J182" i="1"/>
  <c r="I182" i="1"/>
  <c r="H182" i="1"/>
  <c r="G182" i="1"/>
  <c r="F182" i="1"/>
  <c r="E182" i="1"/>
  <c r="D182" i="1"/>
  <c r="K181" i="1"/>
  <c r="J181" i="1"/>
  <c r="I181" i="1"/>
  <c r="H181" i="1"/>
  <c r="G181" i="1"/>
  <c r="F181" i="1"/>
  <c r="E181" i="1"/>
  <c r="D181" i="1"/>
  <c r="K180" i="1"/>
  <c r="F180" i="1"/>
  <c r="K179" i="1"/>
  <c r="F179" i="1"/>
  <c r="K178" i="1"/>
  <c r="F178" i="1"/>
  <c r="K177" i="1"/>
  <c r="F177" i="1"/>
  <c r="K176" i="1"/>
  <c r="F176" i="1"/>
  <c r="K175" i="1"/>
  <c r="F175" i="1"/>
  <c r="K174" i="1"/>
  <c r="J174" i="1"/>
  <c r="I174" i="1"/>
  <c r="H174" i="1"/>
  <c r="G174" i="1"/>
  <c r="F174" i="1"/>
  <c r="E174" i="1"/>
  <c r="D174" i="1"/>
  <c r="K173" i="1"/>
  <c r="F173" i="1"/>
  <c r="K172" i="1"/>
  <c r="F172" i="1"/>
  <c r="K171" i="1"/>
  <c r="J171" i="1"/>
  <c r="I171" i="1"/>
  <c r="H171" i="1"/>
  <c r="G171" i="1"/>
  <c r="F171" i="1"/>
  <c r="E171" i="1"/>
  <c r="D171" i="1"/>
  <c r="K170" i="1"/>
  <c r="F170" i="1"/>
  <c r="K169" i="1"/>
  <c r="F169" i="1"/>
  <c r="K168" i="1"/>
  <c r="F168" i="1"/>
  <c r="K167" i="1"/>
  <c r="F167" i="1"/>
  <c r="K166" i="1"/>
  <c r="J166" i="1"/>
  <c r="I166" i="1"/>
  <c r="H166" i="1"/>
  <c r="G166" i="1"/>
  <c r="F166" i="1"/>
  <c r="E166" i="1"/>
  <c r="D166" i="1"/>
  <c r="K165" i="1"/>
  <c r="F165" i="1"/>
  <c r="K164" i="1"/>
  <c r="F164" i="1"/>
  <c r="K163" i="1"/>
  <c r="F163" i="1"/>
  <c r="K162" i="1"/>
  <c r="J162" i="1"/>
  <c r="I162" i="1"/>
  <c r="H162" i="1"/>
  <c r="G162" i="1"/>
  <c r="F162" i="1"/>
  <c r="E162" i="1"/>
  <c r="D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K154" i="1"/>
  <c r="J154" i="1"/>
  <c r="I154" i="1"/>
  <c r="H154" i="1"/>
  <c r="G154" i="1"/>
  <c r="F154" i="1"/>
  <c r="E154" i="1"/>
  <c r="D154" i="1"/>
  <c r="K153" i="1"/>
  <c r="J153" i="1"/>
  <c r="I153" i="1"/>
  <c r="H153" i="1"/>
  <c r="G153" i="1"/>
  <c r="F153" i="1"/>
  <c r="E153" i="1"/>
  <c r="D153" i="1"/>
  <c r="K152" i="1"/>
  <c r="J152" i="1"/>
  <c r="I152" i="1"/>
  <c r="H152" i="1"/>
  <c r="G152" i="1"/>
  <c r="F152" i="1"/>
  <c r="E152" i="1"/>
  <c r="D152" i="1"/>
  <c r="K151" i="1"/>
  <c r="J151" i="1"/>
  <c r="I151" i="1"/>
  <c r="H151" i="1"/>
  <c r="G151" i="1"/>
  <c r="F151" i="1"/>
  <c r="E151" i="1"/>
  <c r="D151" i="1"/>
  <c r="I150" i="1"/>
  <c r="G150" i="1"/>
  <c r="E150" i="1"/>
  <c r="K149" i="1"/>
  <c r="F149" i="1"/>
  <c r="K148" i="1"/>
  <c r="J148" i="1"/>
  <c r="I148" i="1"/>
  <c r="H148" i="1"/>
  <c r="G148" i="1"/>
  <c r="F148" i="1"/>
  <c r="E148" i="1"/>
  <c r="D148" i="1"/>
  <c r="K147" i="1"/>
  <c r="F147" i="1"/>
  <c r="K146" i="1"/>
  <c r="F146" i="1"/>
  <c r="K145" i="1"/>
  <c r="F145" i="1"/>
  <c r="K144" i="1"/>
  <c r="J144" i="1"/>
  <c r="I144" i="1"/>
  <c r="H144" i="1"/>
  <c r="G144" i="1"/>
  <c r="F144" i="1"/>
  <c r="E144" i="1"/>
  <c r="D144" i="1"/>
  <c r="K143" i="1"/>
  <c r="J143" i="1"/>
  <c r="I143" i="1"/>
  <c r="H143" i="1"/>
  <c r="G143" i="1"/>
  <c r="F143" i="1"/>
  <c r="E143" i="1"/>
  <c r="D143" i="1"/>
  <c r="K142" i="1"/>
  <c r="F142" i="1"/>
  <c r="K141" i="1"/>
  <c r="F141" i="1"/>
  <c r="K140" i="1"/>
  <c r="F140" i="1"/>
  <c r="K139" i="1"/>
  <c r="F139" i="1"/>
  <c r="K138" i="1"/>
  <c r="F138" i="1"/>
  <c r="K137" i="1"/>
  <c r="J137" i="1"/>
  <c r="I137" i="1"/>
  <c r="H137" i="1"/>
  <c r="G137" i="1"/>
  <c r="F137" i="1"/>
  <c r="E137" i="1"/>
  <c r="D137" i="1"/>
  <c r="K136" i="1"/>
  <c r="J136" i="1"/>
  <c r="I136" i="1"/>
  <c r="H136" i="1"/>
  <c r="G136" i="1"/>
  <c r="F136" i="1"/>
  <c r="E136" i="1"/>
  <c r="D136" i="1"/>
  <c r="K135" i="1"/>
  <c r="J135" i="1"/>
  <c r="I135" i="1"/>
  <c r="H135" i="1"/>
  <c r="G135" i="1"/>
  <c r="F135" i="1"/>
  <c r="E135" i="1"/>
  <c r="D135" i="1"/>
  <c r="K134" i="1"/>
  <c r="F134" i="1"/>
  <c r="K133" i="1"/>
  <c r="F133" i="1"/>
  <c r="K132" i="1"/>
  <c r="F132" i="1"/>
  <c r="K131" i="1"/>
  <c r="J131" i="1"/>
  <c r="I131" i="1"/>
  <c r="H131" i="1"/>
  <c r="G131" i="1"/>
  <c r="F131" i="1"/>
  <c r="E131" i="1"/>
  <c r="D131" i="1"/>
  <c r="K130" i="1"/>
  <c r="F130" i="1"/>
  <c r="K129" i="1"/>
  <c r="J129" i="1"/>
  <c r="I129" i="1"/>
  <c r="H129" i="1"/>
  <c r="G129" i="1"/>
  <c r="F129" i="1"/>
  <c r="E129" i="1"/>
  <c r="D129" i="1"/>
  <c r="K128" i="1"/>
  <c r="F128" i="1"/>
  <c r="K127" i="1"/>
  <c r="J127" i="1"/>
  <c r="I127" i="1"/>
  <c r="H127" i="1"/>
  <c r="G127" i="1"/>
  <c r="F127" i="1"/>
  <c r="E127" i="1"/>
  <c r="D127" i="1"/>
  <c r="K126" i="1"/>
  <c r="F126" i="1"/>
  <c r="K125" i="1"/>
  <c r="F125" i="1"/>
  <c r="K124" i="1"/>
  <c r="F124" i="1"/>
  <c r="K123" i="1"/>
  <c r="J123" i="1"/>
  <c r="I123" i="1"/>
  <c r="H123" i="1"/>
  <c r="G123" i="1"/>
  <c r="F123" i="1"/>
  <c r="E123" i="1"/>
  <c r="D123" i="1"/>
  <c r="K122" i="1"/>
  <c r="J122" i="1"/>
  <c r="I122" i="1"/>
  <c r="H122" i="1"/>
  <c r="G122" i="1"/>
  <c r="F122" i="1"/>
  <c r="E122" i="1"/>
  <c r="D122" i="1"/>
  <c r="K121" i="1"/>
  <c r="F121" i="1"/>
  <c r="K120" i="1"/>
  <c r="F120" i="1"/>
  <c r="K119" i="1"/>
  <c r="F119" i="1"/>
  <c r="K118" i="1"/>
  <c r="F118" i="1"/>
  <c r="K117" i="1"/>
  <c r="J117" i="1"/>
  <c r="I117" i="1"/>
  <c r="H117" i="1"/>
  <c r="G117" i="1"/>
  <c r="F117" i="1"/>
  <c r="E117" i="1"/>
  <c r="D117" i="1"/>
  <c r="K116" i="1"/>
  <c r="J116" i="1"/>
  <c r="I116" i="1"/>
  <c r="H116" i="1"/>
  <c r="G116" i="1"/>
  <c r="F116" i="1"/>
  <c r="E116" i="1"/>
  <c r="D116" i="1"/>
  <c r="K115" i="1"/>
  <c r="F115" i="1"/>
  <c r="K114" i="1"/>
  <c r="F114" i="1"/>
  <c r="K113" i="1"/>
  <c r="F113" i="1"/>
  <c r="K112" i="1"/>
  <c r="F112" i="1"/>
  <c r="K111" i="1"/>
  <c r="F111" i="1"/>
  <c r="K110" i="1"/>
  <c r="F110" i="1"/>
  <c r="K109" i="1"/>
  <c r="F109" i="1"/>
  <c r="K108" i="1"/>
  <c r="F108" i="1"/>
  <c r="K107" i="1"/>
  <c r="F107" i="1"/>
  <c r="K106" i="1"/>
  <c r="F106" i="1"/>
  <c r="K105" i="1"/>
  <c r="J105" i="1"/>
  <c r="I105" i="1"/>
  <c r="H105" i="1"/>
  <c r="G105" i="1"/>
  <c r="F105" i="1"/>
  <c r="E105" i="1"/>
  <c r="D105" i="1"/>
  <c r="K104" i="1"/>
  <c r="J104" i="1"/>
  <c r="I104" i="1"/>
  <c r="H104" i="1"/>
  <c r="G104" i="1"/>
  <c r="F104" i="1"/>
  <c r="E104" i="1"/>
  <c r="D104" i="1"/>
  <c r="K103" i="1"/>
  <c r="F103" i="1"/>
  <c r="K102" i="1"/>
  <c r="F102" i="1"/>
  <c r="K101" i="1"/>
  <c r="F101" i="1"/>
  <c r="K100" i="1"/>
  <c r="J100" i="1"/>
  <c r="I100" i="1"/>
  <c r="H100" i="1"/>
  <c r="G100" i="1"/>
  <c r="F100" i="1"/>
  <c r="E100" i="1"/>
  <c r="D100" i="1"/>
  <c r="K99" i="1"/>
  <c r="F99" i="1"/>
  <c r="K98" i="1"/>
  <c r="F98" i="1"/>
  <c r="K97" i="1"/>
  <c r="F97" i="1"/>
  <c r="K96" i="1"/>
  <c r="F96" i="1"/>
  <c r="K95" i="1"/>
  <c r="F95" i="1"/>
  <c r="K94" i="1"/>
  <c r="F94" i="1"/>
  <c r="K93" i="1"/>
  <c r="F93" i="1"/>
  <c r="K92" i="1"/>
  <c r="J92" i="1"/>
  <c r="I92" i="1"/>
  <c r="H92" i="1"/>
  <c r="G92" i="1"/>
  <c r="F92" i="1"/>
  <c r="E92" i="1"/>
  <c r="D92" i="1"/>
  <c r="K91" i="1"/>
  <c r="F91" i="1"/>
  <c r="K90" i="1"/>
  <c r="F90" i="1"/>
  <c r="K89" i="1"/>
  <c r="F89" i="1"/>
  <c r="K88" i="1"/>
  <c r="F88" i="1"/>
  <c r="K87" i="1"/>
  <c r="F87" i="1"/>
  <c r="K86" i="1"/>
  <c r="J86" i="1"/>
  <c r="I86" i="1"/>
  <c r="H86" i="1"/>
  <c r="G86" i="1"/>
  <c r="F86" i="1"/>
  <c r="E86" i="1"/>
  <c r="D86" i="1"/>
  <c r="K85" i="1"/>
  <c r="F85" i="1"/>
  <c r="K84" i="1"/>
  <c r="F84" i="1"/>
  <c r="K83" i="1"/>
  <c r="J83" i="1"/>
  <c r="I83" i="1"/>
  <c r="H83" i="1"/>
  <c r="G83" i="1"/>
  <c r="F83" i="1"/>
  <c r="E83" i="1"/>
  <c r="D83" i="1"/>
  <c r="K82" i="1"/>
  <c r="F82" i="1"/>
  <c r="K81" i="1"/>
  <c r="F81" i="1"/>
  <c r="K80" i="1"/>
  <c r="F80" i="1"/>
  <c r="K79" i="1"/>
  <c r="F79" i="1"/>
  <c r="K78" i="1"/>
  <c r="J78" i="1"/>
  <c r="I78" i="1"/>
  <c r="H78" i="1"/>
  <c r="G78" i="1"/>
  <c r="F78" i="1"/>
  <c r="E78" i="1"/>
  <c r="D78" i="1"/>
  <c r="K77" i="1"/>
  <c r="F77" i="1"/>
  <c r="K76" i="1"/>
  <c r="F76" i="1"/>
  <c r="K75" i="1"/>
  <c r="F75" i="1"/>
  <c r="K74" i="1"/>
  <c r="J74" i="1"/>
  <c r="I74" i="1"/>
  <c r="H74" i="1"/>
  <c r="G74" i="1"/>
  <c r="F74" i="1"/>
  <c r="E74" i="1"/>
  <c r="D74" i="1"/>
  <c r="K73" i="1"/>
  <c r="J73" i="1"/>
  <c r="I73" i="1"/>
  <c r="H73" i="1"/>
  <c r="G73" i="1"/>
  <c r="F73" i="1"/>
  <c r="E73" i="1"/>
  <c r="D73" i="1"/>
  <c r="K72" i="1"/>
  <c r="F72" i="1"/>
  <c r="K71" i="1"/>
  <c r="J71" i="1"/>
  <c r="I71" i="1"/>
  <c r="H71" i="1"/>
  <c r="G71" i="1"/>
  <c r="F71" i="1"/>
  <c r="E71" i="1"/>
  <c r="D71" i="1"/>
  <c r="K70" i="1"/>
  <c r="F70" i="1"/>
  <c r="K69" i="1"/>
  <c r="F69" i="1"/>
  <c r="K68" i="1"/>
  <c r="F68" i="1"/>
  <c r="K67" i="1"/>
  <c r="F67" i="1"/>
  <c r="K66" i="1"/>
  <c r="J66" i="1"/>
  <c r="I66" i="1"/>
  <c r="H66" i="1"/>
  <c r="G66" i="1"/>
  <c r="F66" i="1"/>
  <c r="E66" i="1"/>
  <c r="D66" i="1"/>
  <c r="K65" i="1"/>
  <c r="F65" i="1"/>
  <c r="K64" i="1"/>
  <c r="F64" i="1"/>
  <c r="K63" i="1"/>
  <c r="F63" i="1"/>
  <c r="K62" i="1"/>
  <c r="F62" i="1"/>
  <c r="K61" i="1"/>
  <c r="F61" i="1"/>
  <c r="K60" i="1"/>
  <c r="J60" i="1"/>
  <c r="I60" i="1"/>
  <c r="H60" i="1"/>
  <c r="G60" i="1"/>
  <c r="F60" i="1"/>
  <c r="E60" i="1"/>
  <c r="D60" i="1"/>
  <c r="K59" i="1"/>
  <c r="F59" i="1"/>
  <c r="K58" i="1"/>
  <c r="J58" i="1"/>
  <c r="I58" i="1"/>
  <c r="H58" i="1"/>
  <c r="G58" i="1"/>
  <c r="F58" i="1"/>
  <c r="E58" i="1"/>
  <c r="D58" i="1"/>
  <c r="K57" i="1"/>
  <c r="F57" i="1"/>
  <c r="K56" i="1"/>
  <c r="F56" i="1"/>
  <c r="K55" i="1"/>
  <c r="F55" i="1"/>
  <c r="K54" i="1"/>
  <c r="F54" i="1"/>
  <c r="K53" i="1"/>
  <c r="F53" i="1"/>
  <c r="K52" i="1"/>
  <c r="F52" i="1"/>
  <c r="K51" i="1"/>
  <c r="J51" i="1"/>
  <c r="I51" i="1"/>
  <c r="H51" i="1"/>
  <c r="G51" i="1"/>
  <c r="F51" i="1"/>
  <c r="E51" i="1"/>
  <c r="D51" i="1"/>
  <c r="K50" i="1"/>
  <c r="F50" i="1"/>
  <c r="K49" i="1"/>
  <c r="F49" i="1"/>
  <c r="K48" i="1"/>
  <c r="F48" i="1"/>
  <c r="K47" i="1"/>
  <c r="F47" i="1"/>
  <c r="K46" i="1"/>
  <c r="J46" i="1"/>
  <c r="I46" i="1"/>
  <c r="H46" i="1"/>
  <c r="G46" i="1"/>
  <c r="F46" i="1"/>
  <c r="E46" i="1"/>
  <c r="D46" i="1"/>
  <c r="K45" i="1"/>
  <c r="J45" i="1"/>
  <c r="I45" i="1"/>
  <c r="H45" i="1"/>
  <c r="G45" i="1"/>
  <c r="F45" i="1"/>
  <c r="E45" i="1"/>
  <c r="D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J37" i="1"/>
  <c r="I37" i="1"/>
  <c r="H37" i="1"/>
  <c r="G37" i="1"/>
  <c r="F37" i="1"/>
  <c r="E37" i="1"/>
  <c r="D37" i="1"/>
  <c r="K36" i="1"/>
  <c r="J36" i="1"/>
  <c r="I36" i="1"/>
  <c r="H36" i="1"/>
  <c r="G36" i="1"/>
  <c r="F36" i="1"/>
  <c r="E36" i="1"/>
  <c r="D36" i="1"/>
  <c r="K35" i="1"/>
  <c r="F35" i="1"/>
  <c r="K34" i="1"/>
  <c r="F34" i="1"/>
  <c r="K33" i="1"/>
  <c r="J33" i="1"/>
  <c r="I33" i="1"/>
  <c r="H33" i="1"/>
  <c r="G33" i="1"/>
  <c r="F33" i="1"/>
  <c r="E33" i="1"/>
  <c r="D33" i="1"/>
  <c r="K32" i="1"/>
  <c r="F32" i="1"/>
  <c r="K31" i="1"/>
  <c r="F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F28" i="1"/>
  <c r="K27" i="1"/>
  <c r="F27" i="1"/>
  <c r="K26" i="1"/>
  <c r="J26" i="1"/>
  <c r="I26" i="1"/>
  <c r="H26" i="1"/>
  <c r="G26" i="1"/>
  <c r="F26" i="1"/>
  <c r="E26" i="1"/>
  <c r="D26" i="1"/>
  <c r="K25" i="1"/>
  <c r="F25" i="1"/>
  <c r="K24" i="1"/>
  <c r="F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I340" i="1" s="1"/>
  <c r="H9" i="1"/>
  <c r="G9" i="1"/>
  <c r="G340" i="1" s="1"/>
  <c r="F9" i="1"/>
  <c r="E9" i="1"/>
  <c r="E340" i="1" s="1"/>
  <c r="D9" i="1"/>
  <c r="J340" i="1" l="1"/>
  <c r="D246" i="1"/>
  <c r="D245" i="1" s="1"/>
  <c r="D150" i="1" s="1"/>
  <c r="D340" i="1" s="1"/>
  <c r="H245" i="1"/>
  <c r="H150" i="1" s="1"/>
  <c r="H340" i="1" s="1"/>
  <c r="J245" i="1"/>
  <c r="J150" i="1" s="1"/>
  <c r="F247" i="1"/>
  <c r="F265" i="1"/>
  <c r="K265" i="1" s="1"/>
  <c r="F277" i="1"/>
  <c r="F285" i="1"/>
  <c r="K285" i="1" s="1"/>
  <c r="F293" i="1"/>
  <c r="F303" i="1"/>
  <c r="K303" i="1" s="1"/>
  <c r="F313" i="1"/>
  <c r="K313" i="1" s="1"/>
  <c r="F321" i="1"/>
  <c r="F329" i="1"/>
  <c r="F335" i="1"/>
  <c r="K335" i="1" s="1"/>
  <c r="K329" i="1" l="1"/>
  <c r="F328" i="1"/>
  <c r="K328" i="1" s="1"/>
  <c r="K293" i="1"/>
  <c r="F292" i="1"/>
  <c r="K277" i="1"/>
  <c r="F276" i="1"/>
  <c r="K247" i="1"/>
  <c r="K321" i="1"/>
  <c r="F320" i="1"/>
  <c r="K320" i="1" s="1"/>
  <c r="K276" i="1" l="1"/>
  <c r="F275" i="1"/>
  <c r="K292" i="1"/>
  <c r="F291" i="1"/>
  <c r="K291" i="1" s="1"/>
  <c r="K275" i="1" l="1"/>
  <c r="F246" i="1"/>
  <c r="F245" i="1" l="1"/>
  <c r="K246" i="1"/>
  <c r="F150" i="1" l="1"/>
  <c r="K245" i="1"/>
  <c r="K150" i="1" l="1"/>
  <c r="F340" i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<sst xmlns="http://schemas.openxmlformats.org/spreadsheetml/2006/main" count="678" uniqueCount="596">
  <si>
    <t>ESTADO ANALÍTICO DEL EJERCICIO DEL PRESUPUESTO DE EGRESOS</t>
  </si>
  <si>
    <t>CLASIFICACIÓN ECONÓMICA</t>
  </si>
  <si>
    <t>Del 1 de Enero al 31 de Diciembre de 2017</t>
  </si>
  <si>
    <t>Ente Público:</t>
  </si>
  <si>
    <t>INSTITUTO TECNOLOGICO SUPERIOR DEL SUR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</si>
  <si>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</si>
  <si>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</si>
  <si>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</si>
  <si>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</si>
  <si>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</si>
  <si>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</si>
  <si>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</si>
  <si>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</si>
  <si>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</si>
  <si>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</si>
  <si>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</si>
  <si>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</si>
  <si>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</si>
  <si>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</si>
  <si>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</si>
  <si>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</si>
  <si>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</si>
  <si>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</si>
  <si>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</si>
  <si>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</si>
  <si>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</si>
  <si>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</si>
  <si>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</si>
  <si>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</si>
  <si>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</si>
  <si>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</si>
  <si>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</si>
  <si>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</si>
  <si>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</si>
  <si>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</si>
  <si>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</si>
  <si>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</si>
  <si>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</si>
  <si>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</si>
  <si>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</si>
  <si>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</si>
  <si>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</si>
  <si>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</si>
  <si>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</si>
  <si>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</si>
  <si>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</si>
  <si>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</si>
  <si>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</si>
  <si>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</si>
  <si>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</si>
  <si>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</si>
  <si>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</si>
  <si>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</si>
  <si>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</si>
  <si>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</si>
  <si>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</si>
  <si>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</si>
  <si>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</si>
  <si>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</si>
  <si>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</si>
  <si>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</si>
  <si>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</si>
  <si>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</si>
  <si>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</si>
  <si>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</si>
  <si>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</si>
  <si>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</si>
  <si>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</si>
  <si>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</si>
  <si>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</si>
  <si>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</si>
  <si>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</si>
  <si>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</si>
  <si>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</si>
  <si>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</si>
  <si>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</si>
  <si>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</si>
  <si>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</si>
  <si>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</si>
  <si>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</si>
  <si>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</si>
  <si>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</si>
  <si>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</si>
  <si>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</si>
  <si>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</si>
  <si>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</si>
  <si>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</si>
  <si>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</si>
  <si>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</si>
  <si>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</si>
  <si>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</si>
  <si>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</si>
  <si>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</si>
  <si>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</si>
  <si>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</si>
  <si>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</si>
  <si>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</si>
  <si>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</si>
  <si>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</si>
  <si>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</si>
  <si>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</si>
  <si>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</si>
  <si>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</si>
  <si>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</si>
  <si>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</si>
  <si>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</si>
  <si>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</si>
  <si>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</si>
  <si>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</si>
  <si>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</si>
  <si>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</si>
  <si>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</si>
  <si>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</si>
  <si>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</si>
  <si>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</si>
  <si>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</si>
  <si>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</si>
  <si>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</si>
  <si>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</si>
  <si>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</si>
  <si>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</si>
  <si>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</si>
  <si>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</si>
  <si>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</si>
  <si>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</si>
  <si>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</si>
  <si>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</si>
  <si>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</si>
  <si>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</si>
  <si>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</si>
  <si>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</si>
  <si>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</si>
  <si>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</si>
  <si>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</si>
  <si>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</si>
  <si>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</si>
  <si>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</si>
  <si>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</si>
  <si>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</si>
  <si>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</si>
  <si>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</si>
  <si>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</si>
  <si>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</si>
  <si>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</si>
  <si>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</si>
  <si>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</si>
  <si>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</si>
  <si>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</si>
  <si>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</si>
  <si>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</si>
  <si>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</si>
  <si>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</si>
  <si>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</si>
  <si>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</si>
  <si>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</si>
  <si>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</si>
  <si>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</si>
  <si>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</si>
  <si>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</si>
  <si>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</si>
  <si>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</si>
  <si>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</si>
  <si>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</si>
  <si>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</si>
  <si>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</si>
  <si>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</si>
  <si>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</si>
  <si>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</si>
  <si>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</si>
  <si>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</si>
  <si>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</si>
  <si>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</si>
  <si>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</si>
  <si>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</si>
  <si>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</si>
  <si>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</si>
  <si>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</si>
  <si>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</si>
  <si>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</si>
  <si>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</si>
  <si>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</si>
  <si>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</si>
  <si>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</si>
  <si>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</si>
  <si>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</si>
  <si>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</si>
  <si>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</si>
  <si>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</si>
  <si>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</si>
  <si>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</si>
  <si>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</si>
  <si>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</si>
  <si>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</si>
  <si>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</si>
  <si>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</si>
  <si>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</si>
  <si>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</si>
  <si>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</si>
  <si>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</si>
  <si>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</si>
  <si>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</si>
  <si>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</si>
  <si>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</si>
  <si>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</si>
  <si>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</si>
  <si>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</si>
  <si>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</si>
  <si>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</si>
  <si>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</si>
  <si>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</si>
  <si>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</si>
  <si>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</si>
  <si>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</si>
  <si>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</si>
  <si>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</si>
  <si>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</si>
  <si>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</si>
  <si>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</si>
  <si>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</si>
  <si>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</si>
  <si>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</si>
  <si>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</si>
  <si>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</si>
  <si>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</si>
  <si>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</si>
  <si>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</si>
  <si>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</si>
  <si>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</si>
  <si>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</si>
  <si>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</si>
  <si>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</si>
  <si>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2.2.6.2.1.1</t>
  </si>
  <si>
    <t>2.2.6.2.1.2</t>
  </si>
  <si>
    <t>Transferencias al resto del sector público</t>
  </si>
  <si>
    <t>2.2.6.2.1.3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</si>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</sst>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/>
    </xf>
    <xf numFmtId="0" fontId="6" fillId="3" borderId="6" xfId="0" applyFont="1" applyFill="1" applyBorder="1" applyAlignment="1">
      <alignment horizontal="justify" vertical="top"/>
    </xf>
    <xf numFmtId="0" fontId="6" fillId="3" borderId="5" xfId="0" applyFont="1" applyFill="1" applyBorder="1" applyAlignment="1">
      <alignment horizontal="justify" vertical="top"/>
    </xf>
    <xf numFmtId="0" fontId="7" fillId="0" borderId="0" xfId="0" applyFont="1" applyBorder="1"/>
    <xf numFmtId="0" fontId="6" fillId="4" borderId="7" xfId="0" applyFont="1" applyFill="1" applyBorder="1" applyAlignment="1">
      <alignment horizontal="justify" vertical="top"/>
    </xf>
    <xf numFmtId="0" fontId="6" fillId="4" borderId="8" xfId="0" applyFont="1" applyFill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7" fillId="0" borderId="7" xfId="0" applyFont="1" applyBorder="1" applyAlignment="1">
      <alignment horizontal="justify" vertical="top"/>
    </xf>
    <xf numFmtId="0" fontId="7" fillId="0" borderId="8" xfId="0" applyFont="1" applyBorder="1" applyAlignment="1">
      <alignment horizontal="justify" vertical="top"/>
    </xf>
    <xf numFmtId="2" fontId="7" fillId="0" borderId="0" xfId="0" applyNumberFormat="1" applyFont="1" applyBorder="1"/>
    <xf numFmtId="0" fontId="7" fillId="4" borderId="7" xfId="0" applyFont="1" applyFill="1" applyBorder="1" applyAlignment="1">
      <alignment horizontal="justify" vertical="top"/>
    </xf>
    <xf numFmtId="0" fontId="7" fillId="4" borderId="8" xfId="0" applyFont="1" applyFill="1" applyBorder="1" applyAlignment="1">
      <alignment horizontal="justify" vertical="top"/>
    </xf>
    <xf numFmtId="0" fontId="7" fillId="2" borderId="8" xfId="0" applyFont="1" applyFill="1" applyBorder="1" applyAlignment="1">
      <alignment horizontal="justify" vertical="top"/>
    </xf>
    <xf numFmtId="0" fontId="6" fillId="2" borderId="7" xfId="0" applyFont="1" applyFill="1" applyBorder="1" applyAlignment="1">
      <alignment horizontal="justify" vertical="top"/>
    </xf>
    <xf numFmtId="0" fontId="6" fillId="2" borderId="8" xfId="0" applyFont="1" applyFill="1" applyBorder="1" applyAlignment="1">
      <alignment horizontal="justify" vertical="top"/>
    </xf>
    <xf numFmtId="0" fontId="7" fillId="2" borderId="7" xfId="0" applyFont="1" applyFill="1" applyBorder="1" applyAlignment="1">
      <alignment horizontal="justify" vertical="top"/>
    </xf>
    <xf numFmtId="2" fontId="6" fillId="0" borderId="0" xfId="0" applyNumberFormat="1" applyFont="1" applyBorder="1"/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6" fillId="0" borderId="7" xfId="0" applyFont="1" applyBorder="1" applyAlignment="1">
      <alignment vertical="top"/>
    </xf>
    <xf numFmtId="4" fontId="6" fillId="4" borderId="8" xfId="1" applyNumberFormat="1" applyFont="1" applyFill="1" applyBorder="1"/>
    <xf numFmtId="4" fontId="6" fillId="2" borderId="8" xfId="1" applyNumberFormat="1" applyFont="1" applyFill="1" applyBorder="1"/>
    <xf numFmtId="0" fontId="6" fillId="4" borderId="11" xfId="0" applyFont="1" applyFill="1" applyBorder="1" applyAlignment="1">
      <alignment horizontal="justify" vertical="top"/>
    </xf>
    <xf numFmtId="2" fontId="7" fillId="0" borderId="0" xfId="0" applyNumberFormat="1" applyFont="1"/>
    <xf numFmtId="2" fontId="6" fillId="0" borderId="0" xfId="0" applyNumberFormat="1" applyFont="1"/>
    <xf numFmtId="4" fontId="6" fillId="3" borderId="5" xfId="0" applyNumberFormat="1" applyFont="1" applyFill="1" applyBorder="1"/>
    <xf numFmtId="4" fontId="6" fillId="3" borderId="10" xfId="0" applyNumberFormat="1" applyFont="1" applyFill="1" applyBorder="1"/>
    <xf numFmtId="4" fontId="6" fillId="4" borderId="8" xfId="0" applyNumberFormat="1" applyFont="1" applyFill="1" applyBorder="1"/>
    <xf numFmtId="4" fontId="6" fillId="4" borderId="0" xfId="0" applyNumberFormat="1" applyFont="1" applyFill="1" applyBorder="1"/>
    <xf numFmtId="4" fontId="6" fillId="0" borderId="8" xfId="1" applyNumberFormat="1" applyFont="1" applyBorder="1"/>
    <xf numFmtId="4" fontId="6" fillId="0" borderId="0" xfId="1" applyNumberFormat="1" applyFont="1" applyBorder="1"/>
    <xf numFmtId="4" fontId="7" fillId="0" borderId="8" xfId="0" applyNumberFormat="1" applyFont="1" applyBorder="1"/>
    <xf numFmtId="4" fontId="6" fillId="0" borderId="8" xfId="0" applyNumberFormat="1" applyFont="1" applyBorder="1"/>
    <xf numFmtId="4" fontId="7" fillId="0" borderId="0" xfId="0" applyNumberFormat="1" applyFont="1" applyBorder="1"/>
    <xf numFmtId="4" fontId="7" fillId="4" borderId="8" xfId="1" applyNumberFormat="1" applyFont="1" applyFill="1" applyBorder="1"/>
    <xf numFmtId="4" fontId="7" fillId="4" borderId="0" xfId="1" applyNumberFormat="1" applyFont="1" applyFill="1" applyBorder="1"/>
    <xf numFmtId="4" fontId="6" fillId="4" borderId="0" xfId="1" applyNumberFormat="1" applyFont="1" applyFill="1" applyBorder="1"/>
    <xf numFmtId="4" fontId="6" fillId="2" borderId="0" xfId="1" applyNumberFormat="1" applyFont="1" applyFill="1" applyBorder="1"/>
    <xf numFmtId="4" fontId="7" fillId="2" borderId="8" xfId="0" applyNumberFormat="1" applyFont="1" applyFill="1" applyBorder="1"/>
    <xf numFmtId="4" fontId="6" fillId="2" borderId="8" xfId="0" applyNumberFormat="1" applyFont="1" applyFill="1" applyBorder="1"/>
    <xf numFmtId="4" fontId="7" fillId="2" borderId="0" xfId="0" applyNumberFormat="1" applyFont="1" applyFill="1" applyBorder="1"/>
    <xf numFmtId="4" fontId="7" fillId="4" borderId="8" xfId="0" applyNumberFormat="1" applyFont="1" applyFill="1" applyBorder="1"/>
    <xf numFmtId="4" fontId="7" fillId="4" borderId="0" xfId="0" applyNumberFormat="1" applyFont="1" applyFill="1" applyBorder="1"/>
    <xf numFmtId="4" fontId="6" fillId="0" borderId="0" xfId="0" applyNumberFormat="1" applyFont="1" applyBorder="1"/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6" fillId="0" borderId="8" xfId="0" applyNumberFormat="1" applyFont="1" applyBorder="1" applyAlignment="1">
      <alignment horizontal="justify" vertical="top"/>
    </xf>
    <xf numFmtId="4" fontId="6" fillId="4" borderId="12" xfId="0" applyNumberFormat="1" applyFont="1" applyFill="1" applyBorder="1"/>
    <xf numFmtId="4" fontId="6" fillId="3" borderId="4" xfId="0" applyNumberFormat="1" applyFont="1" applyFill="1" applyBorder="1"/>
    <xf numFmtId="0" fontId="9" fillId="2" borderId="0" xfId="0" applyFont="1" applyFill="1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9"/>
  <sheetViews>
    <sheetView showGridLines="0" tabSelected="1" workbookViewId="0">
      <selection activeCell="D5" sqref="D5:K5"/>
    </sheetView>
  </sheetViews>
  <sheetFormatPr baseColWidth="10" defaultRowHeight="12.75" x14ac:dyDescent="0.2"/>
  <cols>
    <col min="1" max="1" width="5" style="5" customWidth="1"/>
    <col min="2" max="2" width="11.42578125" style="7"/>
    <col min="3" max="3" width="45.140625" style="7" customWidth="1"/>
    <col min="4" max="5" width="14.28515625" style="48" customWidth="1"/>
    <col min="6" max="6" width="14.28515625" style="49" customWidth="1"/>
    <col min="7" max="10" width="14.28515625" style="48" customWidth="1"/>
    <col min="11" max="11" width="14.28515625" style="49" customWidth="1"/>
    <col min="12" max="12" width="11.42578125" style="7"/>
    <col min="13" max="16384" width="11.42578125" style="1"/>
  </cols>
  <sheetData>
    <row r="1" spans="1:12" x14ac:dyDescent="0.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2" x14ac:dyDescent="0.2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2" x14ac:dyDescent="0.2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</row>
    <row r="4" spans="1:12" x14ac:dyDescent="0.2"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">
      <c r="B5" s="8"/>
      <c r="C5" s="9" t="s">
        <v>3</v>
      </c>
      <c r="D5" s="10" t="s">
        <v>4</v>
      </c>
      <c r="E5" s="10"/>
      <c r="F5" s="10"/>
      <c r="G5" s="10"/>
      <c r="H5" s="10"/>
      <c r="I5" s="10"/>
      <c r="J5" s="10"/>
      <c r="K5" s="10"/>
    </row>
    <row r="6" spans="1:12" x14ac:dyDescent="0.2">
      <c r="B6" s="8"/>
      <c r="C6" s="8"/>
      <c r="D6" s="11"/>
      <c r="E6" s="11"/>
      <c r="F6" s="11"/>
      <c r="G6" s="11"/>
      <c r="H6" s="11"/>
      <c r="I6" s="11"/>
      <c r="J6" s="11"/>
      <c r="K6" s="11"/>
    </row>
    <row r="7" spans="1:12" ht="12.75" customHeight="1" x14ac:dyDescent="0.2">
      <c r="B7" s="12" t="s">
        <v>5</v>
      </c>
      <c r="C7" s="13" t="s">
        <v>6</v>
      </c>
      <c r="D7" s="14" t="s">
        <v>7</v>
      </c>
      <c r="E7" s="15"/>
      <c r="F7" s="15"/>
      <c r="G7" s="15"/>
      <c r="H7" s="15"/>
      <c r="I7" s="15"/>
      <c r="J7" s="16"/>
      <c r="K7" s="15" t="s">
        <v>8</v>
      </c>
    </row>
    <row r="8" spans="1:12" ht="25.5" x14ac:dyDescent="0.2">
      <c r="B8" s="17"/>
      <c r="C8" s="18"/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20" t="s">
        <v>15</v>
      </c>
      <c r="K8" s="21"/>
    </row>
    <row r="9" spans="1:12" s="2" customFormat="1" ht="15" customHeight="1" x14ac:dyDescent="0.2">
      <c r="A9" s="22"/>
      <c r="B9" s="23">
        <v>2</v>
      </c>
      <c r="C9" s="24" t="s">
        <v>16</v>
      </c>
      <c r="D9" s="50">
        <f>+D10+D71</f>
        <v>32869218.68</v>
      </c>
      <c r="E9" s="50">
        <f t="shared" ref="E9:J9" si="0">+E10+E71</f>
        <v>33016801.27</v>
      </c>
      <c r="F9" s="50">
        <f t="shared" si="0"/>
        <v>65886019.950000003</v>
      </c>
      <c r="G9" s="50">
        <f t="shared" si="0"/>
        <v>63827673.399999999</v>
      </c>
      <c r="H9" s="50">
        <f t="shared" si="0"/>
        <v>63827673.399999999</v>
      </c>
      <c r="I9" s="50">
        <f t="shared" si="0"/>
        <v>62573003.260000005</v>
      </c>
      <c r="J9" s="51">
        <f t="shared" si="0"/>
        <v>62573003.260000005</v>
      </c>
      <c r="K9" s="50">
        <f>+F9-H9</f>
        <v>2058346.5500000045</v>
      </c>
      <c r="L9" s="25"/>
    </row>
    <row r="10" spans="1:12" s="2" customFormat="1" ht="15" customHeight="1" x14ac:dyDescent="0.2">
      <c r="A10" s="22"/>
      <c r="B10" s="23">
        <v>2.1</v>
      </c>
      <c r="C10" s="24" t="s">
        <v>17</v>
      </c>
      <c r="D10" s="50">
        <f>+D11+D21+D22+D29+D36+D64+D65+D66</f>
        <v>28021188.68</v>
      </c>
      <c r="E10" s="50">
        <f t="shared" ref="E10:J10" si="1">+E11+E21+E22+E29+E36+E64+E65+E66</f>
        <v>21496049.93</v>
      </c>
      <c r="F10" s="50">
        <f t="shared" si="1"/>
        <v>49517238.609999999</v>
      </c>
      <c r="G10" s="50">
        <f t="shared" si="1"/>
        <v>48990394.869999997</v>
      </c>
      <c r="H10" s="50">
        <f t="shared" si="1"/>
        <v>48990394.869999997</v>
      </c>
      <c r="I10" s="50">
        <f t="shared" si="1"/>
        <v>48500475.730000004</v>
      </c>
      <c r="J10" s="51">
        <f t="shared" si="1"/>
        <v>48500475.730000004</v>
      </c>
      <c r="K10" s="50">
        <f t="shared" ref="K10:K73" si="2">+F10-H10</f>
        <v>526843.74000000209</v>
      </c>
      <c r="L10" s="25"/>
    </row>
    <row r="11" spans="1:12" ht="15" customHeight="1" x14ac:dyDescent="0.2">
      <c r="A11" s="22"/>
      <c r="B11" s="26" t="s">
        <v>18</v>
      </c>
      <c r="C11" s="27" t="s">
        <v>19</v>
      </c>
      <c r="D11" s="52">
        <f>+D12+D16+D17+D18+D19+D20</f>
        <v>26956596.809999999</v>
      </c>
      <c r="E11" s="52">
        <f t="shared" ref="E11:J11" si="3">+E12+E16+E17+E18+E19+E20</f>
        <v>21489801.48</v>
      </c>
      <c r="F11" s="52">
        <f t="shared" si="3"/>
        <v>48446398.289999999</v>
      </c>
      <c r="G11" s="52">
        <f t="shared" si="3"/>
        <v>47959313.710000001</v>
      </c>
      <c r="H11" s="52">
        <f t="shared" si="3"/>
        <v>47959313.710000001</v>
      </c>
      <c r="I11" s="52">
        <f t="shared" si="3"/>
        <v>47469394.570000008</v>
      </c>
      <c r="J11" s="53">
        <f t="shared" si="3"/>
        <v>47469394.570000008</v>
      </c>
      <c r="K11" s="52">
        <f t="shared" si="2"/>
        <v>487084.57999999821</v>
      </c>
    </row>
    <row r="12" spans="1:12" ht="15" customHeight="1" x14ac:dyDescent="0.2">
      <c r="A12" s="22"/>
      <c r="B12" s="28" t="s">
        <v>20</v>
      </c>
      <c r="C12" s="29" t="s">
        <v>21</v>
      </c>
      <c r="D12" s="54">
        <f t="shared" ref="D12:J12" si="4">SUM(D13:D15)</f>
        <v>20486672.809999999</v>
      </c>
      <c r="E12" s="54">
        <f t="shared" si="4"/>
        <v>17532717.620000001</v>
      </c>
      <c r="F12" s="54">
        <f t="shared" si="4"/>
        <v>38019390.43</v>
      </c>
      <c r="G12" s="54">
        <f t="shared" si="4"/>
        <v>37969813.840000004</v>
      </c>
      <c r="H12" s="54">
        <f t="shared" si="4"/>
        <v>37969813.840000004</v>
      </c>
      <c r="I12" s="54">
        <f t="shared" si="4"/>
        <v>37969813.840000004</v>
      </c>
      <c r="J12" s="55">
        <f t="shared" si="4"/>
        <v>37969813.840000004</v>
      </c>
      <c r="K12" s="54">
        <f t="shared" si="2"/>
        <v>49576.589999996126</v>
      </c>
    </row>
    <row r="13" spans="1:12" ht="15" customHeight="1" x14ac:dyDescent="0.2">
      <c r="A13" s="22">
        <v>21111</v>
      </c>
      <c r="B13" s="30" t="s">
        <v>22</v>
      </c>
      <c r="C13" s="31" t="s">
        <v>23</v>
      </c>
      <c r="D13" s="56">
        <v>18226383.41</v>
      </c>
      <c r="E13" s="56">
        <v>14192200.6</v>
      </c>
      <c r="F13" s="57">
        <f>+D13+E13</f>
        <v>32418584.009999998</v>
      </c>
      <c r="G13" s="56">
        <v>32369007.420000002</v>
      </c>
      <c r="H13" s="56">
        <v>32369007.420000002</v>
      </c>
      <c r="I13" s="56">
        <v>32369007.420000002</v>
      </c>
      <c r="J13" s="58">
        <v>32369007.420000002</v>
      </c>
      <c r="K13" s="54">
        <f t="shared" si="2"/>
        <v>49576.589999996126</v>
      </c>
    </row>
    <row r="14" spans="1:12" ht="15" customHeight="1" x14ac:dyDescent="0.2">
      <c r="A14" s="22">
        <v>21112</v>
      </c>
      <c r="B14" s="30" t="s">
        <v>24</v>
      </c>
      <c r="C14" s="31" t="s">
        <v>25</v>
      </c>
      <c r="D14" s="56">
        <v>2260289.4</v>
      </c>
      <c r="E14" s="56">
        <v>2699291.02</v>
      </c>
      <c r="F14" s="57">
        <f t="shared" ref="F14:F21" si="5">+D14+E14</f>
        <v>4959580.42</v>
      </c>
      <c r="G14" s="56">
        <v>4959580.42</v>
      </c>
      <c r="H14" s="56">
        <v>4959580.42</v>
      </c>
      <c r="I14" s="56">
        <v>4959580.42</v>
      </c>
      <c r="J14" s="58">
        <v>4959580.42</v>
      </c>
      <c r="K14" s="54">
        <f t="shared" si="2"/>
        <v>0</v>
      </c>
    </row>
    <row r="15" spans="1:12" ht="15" customHeight="1" x14ac:dyDescent="0.2">
      <c r="A15" s="22">
        <v>21113</v>
      </c>
      <c r="B15" s="30" t="s">
        <v>26</v>
      </c>
      <c r="C15" s="31" t="s">
        <v>27</v>
      </c>
      <c r="D15" s="56">
        <v>0</v>
      </c>
      <c r="E15" s="56">
        <v>641226</v>
      </c>
      <c r="F15" s="57">
        <f t="shared" si="5"/>
        <v>641226</v>
      </c>
      <c r="G15" s="56">
        <v>641226</v>
      </c>
      <c r="H15" s="56">
        <v>641226</v>
      </c>
      <c r="I15" s="56">
        <v>641226</v>
      </c>
      <c r="J15" s="58">
        <v>641226</v>
      </c>
      <c r="K15" s="54">
        <f t="shared" si="2"/>
        <v>0</v>
      </c>
    </row>
    <row r="16" spans="1:12" ht="17.25" customHeight="1" x14ac:dyDescent="0.2">
      <c r="A16" s="22">
        <v>2112</v>
      </c>
      <c r="B16" s="30" t="s">
        <v>28</v>
      </c>
      <c r="C16" s="31" t="s">
        <v>29</v>
      </c>
      <c r="D16" s="56">
        <v>6469924</v>
      </c>
      <c r="E16" s="56">
        <v>3957083.86</v>
      </c>
      <c r="F16" s="57">
        <f t="shared" si="5"/>
        <v>10427007.859999999</v>
      </c>
      <c r="G16" s="56">
        <v>9989499.8699999992</v>
      </c>
      <c r="H16" s="56">
        <v>9989499.8699999992</v>
      </c>
      <c r="I16" s="56">
        <v>9499580.7300000004</v>
      </c>
      <c r="J16" s="58">
        <v>9499580.7300000004</v>
      </c>
      <c r="K16" s="54">
        <f t="shared" si="2"/>
        <v>437507.99000000022</v>
      </c>
    </row>
    <row r="17" spans="1:11" ht="15" customHeight="1" x14ac:dyDescent="0.2">
      <c r="A17" s="22">
        <v>2113</v>
      </c>
      <c r="B17" s="30" t="s">
        <v>30</v>
      </c>
      <c r="C17" s="31" t="s">
        <v>31</v>
      </c>
      <c r="D17" s="56"/>
      <c r="E17" s="56"/>
      <c r="F17" s="57">
        <f t="shared" si="5"/>
        <v>0</v>
      </c>
      <c r="G17" s="56"/>
      <c r="H17" s="56"/>
      <c r="I17" s="56"/>
      <c r="J17" s="58"/>
      <c r="K17" s="54">
        <f t="shared" si="2"/>
        <v>0</v>
      </c>
    </row>
    <row r="18" spans="1:11" ht="15" customHeight="1" x14ac:dyDescent="0.2">
      <c r="A18" s="22">
        <v>2114</v>
      </c>
      <c r="B18" s="30" t="s">
        <v>32</v>
      </c>
      <c r="C18" s="31" t="s">
        <v>33</v>
      </c>
      <c r="D18" s="56"/>
      <c r="E18" s="56"/>
      <c r="F18" s="57">
        <f t="shared" si="5"/>
        <v>0</v>
      </c>
      <c r="G18" s="56"/>
      <c r="H18" s="56"/>
      <c r="I18" s="56"/>
      <c r="J18" s="58"/>
      <c r="K18" s="54">
        <f t="shared" si="2"/>
        <v>0</v>
      </c>
    </row>
    <row r="19" spans="1:11" ht="15" customHeight="1" x14ac:dyDescent="0.2">
      <c r="A19" s="22">
        <v>2115</v>
      </c>
      <c r="B19" s="30" t="s">
        <v>34</v>
      </c>
      <c r="C19" s="31" t="s">
        <v>35</v>
      </c>
      <c r="D19" s="56"/>
      <c r="E19" s="56"/>
      <c r="F19" s="57">
        <f t="shared" si="5"/>
        <v>0</v>
      </c>
      <c r="G19" s="56"/>
      <c r="H19" s="56"/>
      <c r="I19" s="56"/>
      <c r="J19" s="58"/>
      <c r="K19" s="54">
        <f t="shared" si="2"/>
        <v>0</v>
      </c>
    </row>
    <row r="20" spans="1:11" ht="15" customHeight="1" x14ac:dyDescent="0.2">
      <c r="A20" s="22">
        <v>2116</v>
      </c>
      <c r="B20" s="30" t="s">
        <v>36</v>
      </c>
      <c r="C20" s="31" t="s">
        <v>37</v>
      </c>
      <c r="D20" s="56"/>
      <c r="E20" s="56"/>
      <c r="F20" s="57">
        <f t="shared" si="5"/>
        <v>0</v>
      </c>
      <c r="G20" s="56"/>
      <c r="H20" s="56"/>
      <c r="I20" s="56"/>
      <c r="J20" s="58"/>
      <c r="K20" s="54">
        <f t="shared" si="2"/>
        <v>0</v>
      </c>
    </row>
    <row r="21" spans="1:11" ht="15" customHeight="1" x14ac:dyDescent="0.2">
      <c r="A21" s="22">
        <v>212</v>
      </c>
      <c r="B21" s="26" t="s">
        <v>38</v>
      </c>
      <c r="C21" s="27" t="s">
        <v>39</v>
      </c>
      <c r="D21" s="52"/>
      <c r="E21" s="52"/>
      <c r="F21" s="52">
        <f t="shared" si="5"/>
        <v>0</v>
      </c>
      <c r="G21" s="52"/>
      <c r="H21" s="52"/>
      <c r="I21" s="52"/>
      <c r="J21" s="53"/>
      <c r="K21" s="45">
        <f t="shared" si="2"/>
        <v>0</v>
      </c>
    </row>
    <row r="22" spans="1:11" ht="15" customHeight="1" x14ac:dyDescent="0.2">
      <c r="A22" s="22"/>
      <c r="B22" s="26" t="s">
        <v>40</v>
      </c>
      <c r="C22" s="27" t="s">
        <v>41</v>
      </c>
      <c r="D22" s="52">
        <f>+D23+D26</f>
        <v>0</v>
      </c>
      <c r="E22" s="52">
        <f t="shared" ref="E22:J22" si="6">+E23+E26</f>
        <v>0</v>
      </c>
      <c r="F22" s="52">
        <f t="shared" si="6"/>
        <v>0</v>
      </c>
      <c r="G22" s="52">
        <f t="shared" si="6"/>
        <v>0</v>
      </c>
      <c r="H22" s="52">
        <f t="shared" si="6"/>
        <v>0</v>
      </c>
      <c r="I22" s="52">
        <f t="shared" si="6"/>
        <v>0</v>
      </c>
      <c r="J22" s="53">
        <f t="shared" si="6"/>
        <v>0</v>
      </c>
      <c r="K22" s="52">
        <f t="shared" si="2"/>
        <v>0</v>
      </c>
    </row>
    <row r="23" spans="1:11" ht="15" customHeight="1" x14ac:dyDescent="0.2">
      <c r="A23" s="22"/>
      <c r="B23" s="33" t="s">
        <v>42</v>
      </c>
      <c r="C23" s="34" t="s">
        <v>43</v>
      </c>
      <c r="D23" s="59">
        <f>SUM(D24:D25)</f>
        <v>0</v>
      </c>
      <c r="E23" s="59">
        <f t="shared" ref="E23:J23" si="7">SUM(E24:E25)</f>
        <v>0</v>
      </c>
      <c r="F23" s="45">
        <f t="shared" si="7"/>
        <v>0</v>
      </c>
      <c r="G23" s="59">
        <f t="shared" si="7"/>
        <v>0</v>
      </c>
      <c r="H23" s="59">
        <f t="shared" si="7"/>
        <v>0</v>
      </c>
      <c r="I23" s="59">
        <f t="shared" si="7"/>
        <v>0</v>
      </c>
      <c r="J23" s="60">
        <f t="shared" si="7"/>
        <v>0</v>
      </c>
      <c r="K23" s="45">
        <f t="shared" si="2"/>
        <v>0</v>
      </c>
    </row>
    <row r="24" spans="1:11" ht="15" customHeight="1" x14ac:dyDescent="0.2">
      <c r="A24" s="22">
        <v>21311</v>
      </c>
      <c r="B24" s="30" t="s">
        <v>44</v>
      </c>
      <c r="C24" s="31" t="s">
        <v>45</v>
      </c>
      <c r="D24" s="56"/>
      <c r="E24" s="56"/>
      <c r="F24" s="57">
        <f>+D24+E24</f>
        <v>0</v>
      </c>
      <c r="G24" s="56"/>
      <c r="H24" s="56"/>
      <c r="I24" s="56"/>
      <c r="J24" s="58"/>
      <c r="K24" s="57">
        <f t="shared" si="2"/>
        <v>0</v>
      </c>
    </row>
    <row r="25" spans="1:11" ht="15" customHeight="1" x14ac:dyDescent="0.2">
      <c r="A25" s="22">
        <v>21312</v>
      </c>
      <c r="B25" s="30" t="s">
        <v>46</v>
      </c>
      <c r="C25" s="31" t="s">
        <v>47</v>
      </c>
      <c r="D25" s="56"/>
      <c r="E25" s="56"/>
      <c r="F25" s="57">
        <f>+D25+E25</f>
        <v>0</v>
      </c>
      <c r="G25" s="56"/>
      <c r="H25" s="56"/>
      <c r="I25" s="56"/>
      <c r="J25" s="58"/>
      <c r="K25" s="57">
        <f t="shared" si="2"/>
        <v>0</v>
      </c>
    </row>
    <row r="26" spans="1:11" ht="15" customHeight="1" x14ac:dyDescent="0.2">
      <c r="A26" s="22"/>
      <c r="B26" s="33" t="s">
        <v>48</v>
      </c>
      <c r="C26" s="34" t="s">
        <v>49</v>
      </c>
      <c r="D26" s="59">
        <f>SUM(D27:D28)</f>
        <v>0</v>
      </c>
      <c r="E26" s="59">
        <f t="shared" ref="E26:J26" si="8">SUM(E27:E28)</f>
        <v>0</v>
      </c>
      <c r="F26" s="45">
        <f t="shared" si="8"/>
        <v>0</v>
      </c>
      <c r="G26" s="59">
        <f t="shared" si="8"/>
        <v>0</v>
      </c>
      <c r="H26" s="59">
        <f t="shared" si="8"/>
        <v>0</v>
      </c>
      <c r="I26" s="59">
        <f t="shared" si="8"/>
        <v>0</v>
      </c>
      <c r="J26" s="60">
        <f t="shared" si="8"/>
        <v>0</v>
      </c>
      <c r="K26" s="45">
        <f t="shared" si="2"/>
        <v>0</v>
      </c>
    </row>
    <row r="27" spans="1:11" ht="15" customHeight="1" x14ac:dyDescent="0.2">
      <c r="A27" s="22">
        <v>21321</v>
      </c>
      <c r="B27" s="30" t="s">
        <v>50</v>
      </c>
      <c r="C27" s="31" t="s">
        <v>51</v>
      </c>
      <c r="D27" s="56"/>
      <c r="E27" s="56"/>
      <c r="F27" s="57">
        <f>+D27+E27</f>
        <v>0</v>
      </c>
      <c r="G27" s="56"/>
      <c r="H27" s="56"/>
      <c r="I27" s="56"/>
      <c r="J27" s="58"/>
      <c r="K27" s="57">
        <f t="shared" si="2"/>
        <v>0</v>
      </c>
    </row>
    <row r="28" spans="1:11" ht="15" customHeight="1" x14ac:dyDescent="0.2">
      <c r="A28" s="22">
        <v>21322</v>
      </c>
      <c r="B28" s="30" t="s">
        <v>52</v>
      </c>
      <c r="C28" s="31" t="s">
        <v>53</v>
      </c>
      <c r="D28" s="56"/>
      <c r="E28" s="56"/>
      <c r="F28" s="57">
        <f>+D28+E28</f>
        <v>0</v>
      </c>
      <c r="G28" s="56"/>
      <c r="H28" s="56"/>
      <c r="I28" s="56"/>
      <c r="J28" s="58"/>
      <c r="K28" s="57">
        <f t="shared" si="2"/>
        <v>0</v>
      </c>
    </row>
    <row r="29" spans="1:11" ht="15" customHeight="1" x14ac:dyDescent="0.2">
      <c r="A29" s="22"/>
      <c r="B29" s="26" t="s">
        <v>54</v>
      </c>
      <c r="C29" s="27" t="s">
        <v>55</v>
      </c>
      <c r="D29" s="52">
        <f>+D30+D33</f>
        <v>0</v>
      </c>
      <c r="E29" s="52">
        <f t="shared" ref="E29:J29" si="9">+E30+E33</f>
        <v>0</v>
      </c>
      <c r="F29" s="52">
        <f t="shared" si="9"/>
        <v>0</v>
      </c>
      <c r="G29" s="52">
        <f t="shared" si="9"/>
        <v>0</v>
      </c>
      <c r="H29" s="52">
        <f t="shared" si="9"/>
        <v>0</v>
      </c>
      <c r="I29" s="52">
        <f t="shared" si="9"/>
        <v>0</v>
      </c>
      <c r="J29" s="53">
        <f t="shared" si="9"/>
        <v>0</v>
      </c>
      <c r="K29" s="52">
        <f t="shared" si="2"/>
        <v>0</v>
      </c>
    </row>
    <row r="30" spans="1:11" ht="15" customHeight="1" x14ac:dyDescent="0.2">
      <c r="A30" s="22"/>
      <c r="B30" s="26" t="s">
        <v>56</v>
      </c>
      <c r="C30" s="27" t="s">
        <v>57</v>
      </c>
      <c r="D30" s="45">
        <f>SUM(D31:D32)</f>
        <v>0</v>
      </c>
      <c r="E30" s="45">
        <f t="shared" ref="E30:J30" si="10">SUM(E31:E32)</f>
        <v>0</v>
      </c>
      <c r="F30" s="45">
        <f t="shared" si="10"/>
        <v>0</v>
      </c>
      <c r="G30" s="45">
        <f t="shared" si="10"/>
        <v>0</v>
      </c>
      <c r="H30" s="45">
        <f t="shared" si="10"/>
        <v>0</v>
      </c>
      <c r="I30" s="45">
        <f t="shared" si="10"/>
        <v>0</v>
      </c>
      <c r="J30" s="61">
        <f t="shared" si="10"/>
        <v>0</v>
      </c>
      <c r="K30" s="45">
        <f t="shared" si="2"/>
        <v>0</v>
      </c>
    </row>
    <row r="31" spans="1:11" ht="15" customHeight="1" x14ac:dyDescent="0.2">
      <c r="A31" s="22">
        <v>21411</v>
      </c>
      <c r="B31" s="30" t="s">
        <v>58</v>
      </c>
      <c r="C31" s="31" t="s">
        <v>59</v>
      </c>
      <c r="D31" s="56"/>
      <c r="E31" s="56"/>
      <c r="F31" s="57">
        <f>+D31+E31</f>
        <v>0</v>
      </c>
      <c r="G31" s="56"/>
      <c r="H31" s="56"/>
      <c r="I31" s="56"/>
      <c r="J31" s="58"/>
      <c r="K31" s="57">
        <f t="shared" si="2"/>
        <v>0</v>
      </c>
    </row>
    <row r="32" spans="1:11" ht="15" customHeight="1" x14ac:dyDescent="0.2">
      <c r="A32" s="22">
        <v>21412</v>
      </c>
      <c r="B32" s="30" t="s">
        <v>60</v>
      </c>
      <c r="C32" s="31" t="s">
        <v>61</v>
      </c>
      <c r="D32" s="56"/>
      <c r="E32" s="56"/>
      <c r="F32" s="57">
        <f>+D32+E32</f>
        <v>0</v>
      </c>
      <c r="G32" s="56"/>
      <c r="H32" s="56"/>
      <c r="I32" s="56"/>
      <c r="J32" s="58"/>
      <c r="K32" s="57">
        <f t="shared" si="2"/>
        <v>0</v>
      </c>
    </row>
    <row r="33" spans="1:11" ht="15" customHeight="1" x14ac:dyDescent="0.2">
      <c r="A33" s="22"/>
      <c r="B33" s="26" t="s">
        <v>62</v>
      </c>
      <c r="C33" s="27" t="s">
        <v>63</v>
      </c>
      <c r="D33" s="45">
        <f>SUM(D34:D35)</f>
        <v>0</v>
      </c>
      <c r="E33" s="45">
        <f t="shared" ref="E33:J33" si="11">SUM(E34:E35)</f>
        <v>0</v>
      </c>
      <c r="F33" s="45">
        <f t="shared" si="11"/>
        <v>0</v>
      </c>
      <c r="G33" s="45">
        <f t="shared" si="11"/>
        <v>0</v>
      </c>
      <c r="H33" s="45">
        <f t="shared" si="11"/>
        <v>0</v>
      </c>
      <c r="I33" s="45">
        <f t="shared" si="11"/>
        <v>0</v>
      </c>
      <c r="J33" s="61">
        <f t="shared" si="11"/>
        <v>0</v>
      </c>
      <c r="K33" s="45">
        <f t="shared" si="2"/>
        <v>0</v>
      </c>
    </row>
    <row r="34" spans="1:11" ht="15" customHeight="1" x14ac:dyDescent="0.2">
      <c r="A34" s="22">
        <v>21421</v>
      </c>
      <c r="B34" s="30" t="s">
        <v>64</v>
      </c>
      <c r="C34" s="31" t="s">
        <v>65</v>
      </c>
      <c r="D34" s="56"/>
      <c r="E34" s="56"/>
      <c r="F34" s="57">
        <f>+D34+E34</f>
        <v>0</v>
      </c>
      <c r="G34" s="56"/>
      <c r="H34" s="56"/>
      <c r="I34" s="56"/>
      <c r="J34" s="58"/>
      <c r="K34" s="57">
        <f t="shared" si="2"/>
        <v>0</v>
      </c>
    </row>
    <row r="35" spans="1:11" ht="15" customHeight="1" x14ac:dyDescent="0.2">
      <c r="A35" s="22">
        <v>21422</v>
      </c>
      <c r="B35" s="30" t="s">
        <v>66</v>
      </c>
      <c r="C35" s="31" t="s">
        <v>61</v>
      </c>
      <c r="D35" s="56"/>
      <c r="E35" s="56"/>
      <c r="F35" s="57">
        <f>+D35+E35</f>
        <v>0</v>
      </c>
      <c r="G35" s="56"/>
      <c r="H35" s="56"/>
      <c r="I35" s="56"/>
      <c r="J35" s="58"/>
      <c r="K35" s="57">
        <f t="shared" si="2"/>
        <v>0</v>
      </c>
    </row>
    <row r="36" spans="1:11" ht="15" customHeight="1" x14ac:dyDescent="0.2">
      <c r="A36" s="22"/>
      <c r="B36" s="26" t="s">
        <v>67</v>
      </c>
      <c r="C36" s="27" t="s">
        <v>68</v>
      </c>
      <c r="D36" s="52">
        <f>+D37+D45+D60</f>
        <v>1064591.8700000001</v>
      </c>
      <c r="E36" s="52">
        <f t="shared" ref="E36:J36" si="12">+E37+E45+E60</f>
        <v>6248.4499999999534</v>
      </c>
      <c r="F36" s="52">
        <f t="shared" si="12"/>
        <v>1070840.3199999998</v>
      </c>
      <c r="G36" s="52">
        <f t="shared" si="12"/>
        <v>1031081.16</v>
      </c>
      <c r="H36" s="52">
        <f t="shared" si="12"/>
        <v>1031081.16</v>
      </c>
      <c r="I36" s="52">
        <f t="shared" si="12"/>
        <v>1031081.16</v>
      </c>
      <c r="J36" s="53">
        <f t="shared" si="12"/>
        <v>1031081.16</v>
      </c>
      <c r="K36" s="52">
        <f t="shared" si="2"/>
        <v>39759.1599999998</v>
      </c>
    </row>
    <row r="37" spans="1:11" ht="15" customHeight="1" x14ac:dyDescent="0.2">
      <c r="A37" s="22"/>
      <c r="B37" s="26" t="s">
        <v>69</v>
      </c>
      <c r="C37" s="27" t="s">
        <v>70</v>
      </c>
      <c r="D37" s="45">
        <f>SUM(D38:D44)</f>
        <v>184000</v>
      </c>
      <c r="E37" s="45">
        <f t="shared" ref="E37:J37" si="13">SUM(E38:E44)</f>
        <v>885796.84</v>
      </c>
      <c r="F37" s="45">
        <f t="shared" si="13"/>
        <v>1069796.8399999999</v>
      </c>
      <c r="G37" s="45">
        <f t="shared" si="13"/>
        <v>1031081.16</v>
      </c>
      <c r="H37" s="45">
        <f t="shared" si="13"/>
        <v>1031081.16</v>
      </c>
      <c r="I37" s="45">
        <f t="shared" si="13"/>
        <v>1031081.16</v>
      </c>
      <c r="J37" s="61">
        <f t="shared" si="13"/>
        <v>1031081.16</v>
      </c>
      <c r="K37" s="45">
        <f t="shared" si="2"/>
        <v>38715.679999999818</v>
      </c>
    </row>
    <row r="38" spans="1:11" ht="15" customHeight="1" x14ac:dyDescent="0.2">
      <c r="A38" s="22">
        <v>21511</v>
      </c>
      <c r="B38" s="30" t="s">
        <v>71</v>
      </c>
      <c r="C38" s="31" t="s">
        <v>72</v>
      </c>
      <c r="D38" s="56">
        <v>184000</v>
      </c>
      <c r="E38" s="56">
        <v>65468.24</v>
      </c>
      <c r="F38" s="57">
        <f>+D38+E38</f>
        <v>249468.24</v>
      </c>
      <c r="G38" s="56">
        <v>231114.9</v>
      </c>
      <c r="H38" s="56">
        <v>231114.9</v>
      </c>
      <c r="I38" s="56">
        <v>231114.9</v>
      </c>
      <c r="J38" s="58">
        <v>231114.9</v>
      </c>
      <c r="K38" s="57">
        <f t="shared" si="2"/>
        <v>18353.339999999997</v>
      </c>
    </row>
    <row r="39" spans="1:11" ht="15" customHeight="1" x14ac:dyDescent="0.2">
      <c r="A39" s="22">
        <v>21512</v>
      </c>
      <c r="B39" s="30" t="s">
        <v>73</v>
      </c>
      <c r="C39" s="31" t="s">
        <v>74</v>
      </c>
      <c r="D39" s="56">
        <v>0</v>
      </c>
      <c r="E39" s="56">
        <v>820328.6</v>
      </c>
      <c r="F39" s="57">
        <f t="shared" ref="F39:F44" si="14">+D39+E39</f>
        <v>820328.6</v>
      </c>
      <c r="G39" s="56">
        <v>799966.26</v>
      </c>
      <c r="H39" s="56">
        <v>799966.26</v>
      </c>
      <c r="I39" s="56">
        <v>799966.26</v>
      </c>
      <c r="J39" s="58">
        <v>799966.26</v>
      </c>
      <c r="K39" s="57">
        <f t="shared" si="2"/>
        <v>20362.339999999967</v>
      </c>
    </row>
    <row r="40" spans="1:11" ht="15" customHeight="1" x14ac:dyDescent="0.2">
      <c r="A40" s="22">
        <v>21513</v>
      </c>
      <c r="B40" s="30" t="s">
        <v>75</v>
      </c>
      <c r="C40" s="31" t="s">
        <v>76</v>
      </c>
      <c r="D40" s="56"/>
      <c r="E40" s="56"/>
      <c r="F40" s="57">
        <f t="shared" si="14"/>
        <v>0</v>
      </c>
      <c r="G40" s="56"/>
      <c r="H40" s="56"/>
      <c r="I40" s="56"/>
      <c r="J40" s="58"/>
      <c r="K40" s="57">
        <f t="shared" si="2"/>
        <v>0</v>
      </c>
    </row>
    <row r="41" spans="1:11" ht="15" customHeight="1" x14ac:dyDescent="0.2">
      <c r="A41" s="22">
        <v>21514</v>
      </c>
      <c r="B41" s="30" t="s">
        <v>77</v>
      </c>
      <c r="C41" s="35" t="s">
        <v>78</v>
      </c>
      <c r="D41" s="56"/>
      <c r="E41" s="56"/>
      <c r="F41" s="57">
        <f t="shared" si="14"/>
        <v>0</v>
      </c>
      <c r="G41" s="56"/>
      <c r="H41" s="56"/>
      <c r="I41" s="56"/>
      <c r="J41" s="58"/>
      <c r="K41" s="57">
        <f t="shared" si="2"/>
        <v>0</v>
      </c>
    </row>
    <row r="42" spans="1:11" ht="15" customHeight="1" x14ac:dyDescent="0.2">
      <c r="A42" s="22">
        <v>21515</v>
      </c>
      <c r="B42" s="30" t="s">
        <v>79</v>
      </c>
      <c r="C42" s="35" t="s">
        <v>80</v>
      </c>
      <c r="D42" s="56"/>
      <c r="E42" s="56"/>
      <c r="F42" s="57">
        <f t="shared" si="14"/>
        <v>0</v>
      </c>
      <c r="G42" s="56"/>
      <c r="H42" s="56"/>
      <c r="I42" s="56"/>
      <c r="J42" s="58"/>
      <c r="K42" s="57">
        <f t="shared" si="2"/>
        <v>0</v>
      </c>
    </row>
    <row r="43" spans="1:11" ht="15" customHeight="1" x14ac:dyDescent="0.2">
      <c r="A43" s="22">
        <v>21516</v>
      </c>
      <c r="B43" s="30" t="s">
        <v>81</v>
      </c>
      <c r="C43" s="35" t="s">
        <v>82</v>
      </c>
      <c r="D43" s="56"/>
      <c r="E43" s="56"/>
      <c r="F43" s="57">
        <f t="shared" si="14"/>
        <v>0</v>
      </c>
      <c r="G43" s="56"/>
      <c r="H43" s="56"/>
      <c r="I43" s="56"/>
      <c r="J43" s="58"/>
      <c r="K43" s="57">
        <f t="shared" si="2"/>
        <v>0</v>
      </c>
    </row>
    <row r="44" spans="1:11" ht="15" customHeight="1" x14ac:dyDescent="0.2">
      <c r="A44" s="22">
        <v>21517</v>
      </c>
      <c r="B44" s="30" t="s">
        <v>83</v>
      </c>
      <c r="C44" s="35" t="s">
        <v>84</v>
      </c>
      <c r="D44" s="56"/>
      <c r="E44" s="56"/>
      <c r="F44" s="57">
        <f t="shared" si="14"/>
        <v>0</v>
      </c>
      <c r="G44" s="56"/>
      <c r="H44" s="56"/>
      <c r="I44" s="56"/>
      <c r="J44" s="58"/>
      <c r="K44" s="57">
        <f t="shared" si="2"/>
        <v>0</v>
      </c>
    </row>
    <row r="45" spans="1:11" ht="15" customHeight="1" x14ac:dyDescent="0.2">
      <c r="A45" s="22"/>
      <c r="B45" s="26" t="s">
        <v>85</v>
      </c>
      <c r="C45" s="27" t="s">
        <v>86</v>
      </c>
      <c r="D45" s="52">
        <f>+D46+D51+D58</f>
        <v>880591.87</v>
      </c>
      <c r="E45" s="52">
        <f t="shared" ref="E45:J45" si="15">+E46+E51+E58</f>
        <v>-879548.39</v>
      </c>
      <c r="F45" s="52">
        <f t="shared" si="15"/>
        <v>1043.4799999999814</v>
      </c>
      <c r="G45" s="52">
        <f t="shared" si="15"/>
        <v>0</v>
      </c>
      <c r="H45" s="52">
        <f t="shared" si="15"/>
        <v>0</v>
      </c>
      <c r="I45" s="52">
        <f t="shared" si="15"/>
        <v>0</v>
      </c>
      <c r="J45" s="53">
        <f t="shared" si="15"/>
        <v>0</v>
      </c>
      <c r="K45" s="52">
        <f t="shared" si="2"/>
        <v>1043.4799999999814</v>
      </c>
    </row>
    <row r="46" spans="1:11" ht="15" customHeight="1" x14ac:dyDescent="0.2">
      <c r="A46" s="22"/>
      <c r="B46" s="36" t="s">
        <v>87</v>
      </c>
      <c r="C46" s="37" t="s">
        <v>88</v>
      </c>
      <c r="D46" s="46">
        <f>SUM(D47:D50)</f>
        <v>0</v>
      </c>
      <c r="E46" s="46">
        <f t="shared" ref="E46:J46" si="16">SUM(E47:E50)</f>
        <v>0</v>
      </c>
      <c r="F46" s="46">
        <f t="shared" si="16"/>
        <v>0</v>
      </c>
      <c r="G46" s="46">
        <f t="shared" si="16"/>
        <v>0</v>
      </c>
      <c r="H46" s="46">
        <f t="shared" si="16"/>
        <v>0</v>
      </c>
      <c r="I46" s="46">
        <f t="shared" si="16"/>
        <v>0</v>
      </c>
      <c r="J46" s="62">
        <f t="shared" si="16"/>
        <v>0</v>
      </c>
      <c r="K46" s="46">
        <f t="shared" si="2"/>
        <v>0</v>
      </c>
    </row>
    <row r="47" spans="1:11" ht="15" customHeight="1" x14ac:dyDescent="0.2">
      <c r="A47" s="22">
        <v>215211</v>
      </c>
      <c r="B47" s="30" t="s">
        <v>89</v>
      </c>
      <c r="C47" s="35" t="s">
        <v>90</v>
      </c>
      <c r="D47" s="56"/>
      <c r="E47" s="56"/>
      <c r="F47" s="57">
        <f>+D47+E47</f>
        <v>0</v>
      </c>
      <c r="G47" s="56"/>
      <c r="H47" s="56"/>
      <c r="I47" s="56"/>
      <c r="J47" s="58"/>
      <c r="K47" s="57">
        <f t="shared" si="2"/>
        <v>0</v>
      </c>
    </row>
    <row r="48" spans="1:11" ht="15" customHeight="1" x14ac:dyDescent="0.2">
      <c r="A48" s="22">
        <v>215212</v>
      </c>
      <c r="B48" s="30" t="s">
        <v>91</v>
      </c>
      <c r="C48" s="35" t="s">
        <v>92</v>
      </c>
      <c r="D48" s="56"/>
      <c r="E48" s="56"/>
      <c r="F48" s="57">
        <f t="shared" ref="F48:F50" si="17">+D48+E48</f>
        <v>0</v>
      </c>
      <c r="G48" s="56"/>
      <c r="H48" s="56"/>
      <c r="I48" s="56"/>
      <c r="J48" s="58"/>
      <c r="K48" s="57">
        <f t="shared" si="2"/>
        <v>0</v>
      </c>
    </row>
    <row r="49" spans="1:11" ht="15" customHeight="1" x14ac:dyDescent="0.2">
      <c r="A49" s="22">
        <v>215213</v>
      </c>
      <c r="B49" s="30" t="s">
        <v>93</v>
      </c>
      <c r="C49" s="35" t="s">
        <v>94</v>
      </c>
      <c r="D49" s="56"/>
      <c r="E49" s="56"/>
      <c r="F49" s="57">
        <f t="shared" si="17"/>
        <v>0</v>
      </c>
      <c r="G49" s="56"/>
      <c r="H49" s="56"/>
      <c r="I49" s="56"/>
      <c r="J49" s="58"/>
      <c r="K49" s="57">
        <f t="shared" si="2"/>
        <v>0</v>
      </c>
    </row>
    <row r="50" spans="1:11" ht="15" customHeight="1" x14ac:dyDescent="0.2">
      <c r="A50" s="22">
        <v>215214</v>
      </c>
      <c r="B50" s="30" t="s">
        <v>95</v>
      </c>
      <c r="C50" s="35" t="s">
        <v>96</v>
      </c>
      <c r="D50" s="56"/>
      <c r="E50" s="56"/>
      <c r="F50" s="57">
        <f t="shared" si="17"/>
        <v>0</v>
      </c>
      <c r="G50" s="56"/>
      <c r="H50" s="56"/>
      <c r="I50" s="56"/>
      <c r="J50" s="58"/>
      <c r="K50" s="57">
        <f t="shared" si="2"/>
        <v>0</v>
      </c>
    </row>
    <row r="51" spans="1:11" ht="15" customHeight="1" x14ac:dyDescent="0.2">
      <c r="A51" s="22"/>
      <c r="B51" s="36" t="s">
        <v>97</v>
      </c>
      <c r="C51" s="37" t="s">
        <v>98</v>
      </c>
      <c r="D51" s="46">
        <f>SUM(D52:D57)</f>
        <v>880591.87</v>
      </c>
      <c r="E51" s="46">
        <f t="shared" ref="E51:J51" si="18">SUM(E52:E57)</f>
        <v>-879548.39</v>
      </c>
      <c r="F51" s="46">
        <f t="shared" si="18"/>
        <v>1043.4799999999814</v>
      </c>
      <c r="G51" s="46">
        <f t="shared" si="18"/>
        <v>0</v>
      </c>
      <c r="H51" s="46">
        <f t="shared" si="18"/>
        <v>0</v>
      </c>
      <c r="I51" s="46">
        <f t="shared" si="18"/>
        <v>0</v>
      </c>
      <c r="J51" s="62">
        <f t="shared" si="18"/>
        <v>0</v>
      </c>
      <c r="K51" s="46">
        <f t="shared" si="2"/>
        <v>1043.4799999999814</v>
      </c>
    </row>
    <row r="52" spans="1:11" ht="15" customHeight="1" x14ac:dyDescent="0.2">
      <c r="A52" s="22">
        <v>215221</v>
      </c>
      <c r="B52" s="38" t="s">
        <v>99</v>
      </c>
      <c r="C52" s="35" t="s">
        <v>90</v>
      </c>
      <c r="D52" s="63"/>
      <c r="E52" s="63"/>
      <c r="F52" s="64">
        <f>+D52+E52</f>
        <v>0</v>
      </c>
      <c r="G52" s="63"/>
      <c r="H52" s="63"/>
      <c r="I52" s="63"/>
      <c r="J52" s="65"/>
      <c r="K52" s="64">
        <f t="shared" si="2"/>
        <v>0</v>
      </c>
    </row>
    <row r="53" spans="1:11" ht="15" customHeight="1" x14ac:dyDescent="0.2">
      <c r="A53" s="22">
        <v>215222</v>
      </c>
      <c r="B53" s="38" t="s">
        <v>100</v>
      </c>
      <c r="C53" s="35" t="s">
        <v>92</v>
      </c>
      <c r="D53" s="63"/>
      <c r="E53" s="63"/>
      <c r="F53" s="64">
        <f t="shared" ref="F53:F57" si="19">+D53+E53</f>
        <v>0</v>
      </c>
      <c r="G53" s="63"/>
      <c r="H53" s="63"/>
      <c r="I53" s="63"/>
      <c r="J53" s="65"/>
      <c r="K53" s="64">
        <f t="shared" si="2"/>
        <v>0</v>
      </c>
    </row>
    <row r="54" spans="1:11" ht="15" customHeight="1" x14ac:dyDescent="0.2">
      <c r="A54" s="22">
        <v>215223</v>
      </c>
      <c r="B54" s="38" t="s">
        <v>101</v>
      </c>
      <c r="C54" s="35" t="s">
        <v>94</v>
      </c>
      <c r="D54" s="63"/>
      <c r="E54" s="63"/>
      <c r="F54" s="64">
        <f t="shared" si="19"/>
        <v>0</v>
      </c>
      <c r="G54" s="63"/>
      <c r="H54" s="63"/>
      <c r="I54" s="63"/>
      <c r="J54" s="65"/>
      <c r="K54" s="64">
        <f t="shared" si="2"/>
        <v>0</v>
      </c>
    </row>
    <row r="55" spans="1:11" ht="15" customHeight="1" x14ac:dyDescent="0.2">
      <c r="A55" s="22">
        <v>215224</v>
      </c>
      <c r="B55" s="38" t="s">
        <v>102</v>
      </c>
      <c r="C55" s="35" t="s">
        <v>96</v>
      </c>
      <c r="D55" s="63"/>
      <c r="E55" s="63"/>
      <c r="F55" s="64">
        <f t="shared" si="19"/>
        <v>0</v>
      </c>
      <c r="G55" s="63"/>
      <c r="H55" s="63"/>
      <c r="I55" s="63"/>
      <c r="J55" s="65"/>
      <c r="K55" s="64">
        <f t="shared" si="2"/>
        <v>0</v>
      </c>
    </row>
    <row r="56" spans="1:11" ht="15" customHeight="1" x14ac:dyDescent="0.2">
      <c r="A56" s="22">
        <v>215225</v>
      </c>
      <c r="B56" s="38" t="s">
        <v>103</v>
      </c>
      <c r="C56" s="35" t="s">
        <v>104</v>
      </c>
      <c r="D56" s="63"/>
      <c r="E56" s="63"/>
      <c r="F56" s="64">
        <f t="shared" si="19"/>
        <v>0</v>
      </c>
      <c r="G56" s="63"/>
      <c r="H56" s="63"/>
      <c r="I56" s="63"/>
      <c r="J56" s="65"/>
      <c r="K56" s="64">
        <f t="shared" si="2"/>
        <v>0</v>
      </c>
    </row>
    <row r="57" spans="1:11" ht="15" customHeight="1" x14ac:dyDescent="0.2">
      <c r="A57" s="22">
        <v>215226</v>
      </c>
      <c r="B57" s="38" t="s">
        <v>105</v>
      </c>
      <c r="C57" s="35" t="s">
        <v>106</v>
      </c>
      <c r="D57" s="63">
        <v>880591.87</v>
      </c>
      <c r="E57" s="63">
        <v>-879548.39</v>
      </c>
      <c r="F57" s="64">
        <f t="shared" si="19"/>
        <v>1043.4799999999814</v>
      </c>
      <c r="G57" s="63">
        <v>0</v>
      </c>
      <c r="H57" s="63">
        <v>0</v>
      </c>
      <c r="I57" s="63">
        <v>0</v>
      </c>
      <c r="J57" s="65">
        <v>0</v>
      </c>
      <c r="K57" s="64">
        <f t="shared" si="2"/>
        <v>1043.4799999999814</v>
      </c>
    </row>
    <row r="58" spans="1:11" ht="15" customHeight="1" x14ac:dyDescent="0.2">
      <c r="A58" s="22"/>
      <c r="B58" s="36" t="s">
        <v>107</v>
      </c>
      <c r="C58" s="37" t="s">
        <v>108</v>
      </c>
      <c r="D58" s="46">
        <f>+D59</f>
        <v>0</v>
      </c>
      <c r="E58" s="46">
        <f t="shared" ref="E58:J58" si="20">+E59</f>
        <v>0</v>
      </c>
      <c r="F58" s="46">
        <f t="shared" si="20"/>
        <v>0</v>
      </c>
      <c r="G58" s="46">
        <f t="shared" si="20"/>
        <v>0</v>
      </c>
      <c r="H58" s="46">
        <f t="shared" si="20"/>
        <v>0</v>
      </c>
      <c r="I58" s="46">
        <f t="shared" si="20"/>
        <v>0</v>
      </c>
      <c r="J58" s="62">
        <f t="shared" si="20"/>
        <v>0</v>
      </c>
      <c r="K58" s="46">
        <f t="shared" si="2"/>
        <v>0</v>
      </c>
    </row>
    <row r="59" spans="1:11" ht="15" customHeight="1" x14ac:dyDescent="0.2">
      <c r="A59" s="22">
        <v>215231</v>
      </c>
      <c r="B59" s="30" t="s">
        <v>109</v>
      </c>
      <c r="C59" s="35" t="s">
        <v>110</v>
      </c>
      <c r="D59" s="56"/>
      <c r="E59" s="56"/>
      <c r="F59" s="57">
        <f>+D59+E59</f>
        <v>0</v>
      </c>
      <c r="G59" s="56"/>
      <c r="H59" s="56"/>
      <c r="I59" s="56"/>
      <c r="J59" s="58"/>
      <c r="K59" s="57">
        <f t="shared" si="2"/>
        <v>0</v>
      </c>
    </row>
    <row r="60" spans="1:11" ht="15" customHeight="1" x14ac:dyDescent="0.2">
      <c r="A60" s="22"/>
      <c r="B60" s="26" t="s">
        <v>111</v>
      </c>
      <c r="C60" s="27" t="s">
        <v>112</v>
      </c>
      <c r="D60" s="45">
        <f>SUM(D61:D63)</f>
        <v>0</v>
      </c>
      <c r="E60" s="45">
        <f t="shared" ref="E60:J60" si="21">SUM(E61:E63)</f>
        <v>0</v>
      </c>
      <c r="F60" s="45">
        <f t="shared" si="21"/>
        <v>0</v>
      </c>
      <c r="G60" s="45">
        <f t="shared" si="21"/>
        <v>0</v>
      </c>
      <c r="H60" s="45">
        <f t="shared" si="21"/>
        <v>0</v>
      </c>
      <c r="I60" s="45">
        <f t="shared" si="21"/>
        <v>0</v>
      </c>
      <c r="J60" s="61">
        <f t="shared" si="21"/>
        <v>0</v>
      </c>
      <c r="K60" s="45">
        <f t="shared" si="2"/>
        <v>0</v>
      </c>
    </row>
    <row r="61" spans="1:11" ht="15" customHeight="1" x14ac:dyDescent="0.2">
      <c r="A61" s="22">
        <v>21531</v>
      </c>
      <c r="B61" s="30" t="s">
        <v>113</v>
      </c>
      <c r="C61" s="31" t="s">
        <v>114</v>
      </c>
      <c r="D61" s="56"/>
      <c r="E61" s="56"/>
      <c r="F61" s="57">
        <f>+D61+E61</f>
        <v>0</v>
      </c>
      <c r="G61" s="56"/>
      <c r="H61" s="56"/>
      <c r="I61" s="56"/>
      <c r="J61" s="58"/>
      <c r="K61" s="57">
        <f t="shared" si="2"/>
        <v>0</v>
      </c>
    </row>
    <row r="62" spans="1:11" ht="15" customHeight="1" x14ac:dyDescent="0.2">
      <c r="A62" s="22">
        <v>21532</v>
      </c>
      <c r="B62" s="30" t="s">
        <v>115</v>
      </c>
      <c r="C62" s="31" t="s">
        <v>116</v>
      </c>
      <c r="D62" s="56"/>
      <c r="E62" s="56"/>
      <c r="F62" s="57">
        <f t="shared" ref="F62:F63" si="22">+D62+E62</f>
        <v>0</v>
      </c>
      <c r="G62" s="56"/>
      <c r="H62" s="56"/>
      <c r="I62" s="56"/>
      <c r="J62" s="58"/>
      <c r="K62" s="57">
        <f t="shared" si="2"/>
        <v>0</v>
      </c>
    </row>
    <row r="63" spans="1:11" ht="15" customHeight="1" x14ac:dyDescent="0.2">
      <c r="A63" s="22">
        <v>21533</v>
      </c>
      <c r="B63" s="30" t="s">
        <v>117</v>
      </c>
      <c r="C63" s="31" t="s">
        <v>118</v>
      </c>
      <c r="D63" s="56"/>
      <c r="E63" s="56"/>
      <c r="F63" s="57">
        <f t="shared" si="22"/>
        <v>0</v>
      </c>
      <c r="G63" s="56"/>
      <c r="H63" s="56"/>
      <c r="I63" s="56"/>
      <c r="J63" s="58"/>
      <c r="K63" s="57">
        <f t="shared" si="2"/>
        <v>0</v>
      </c>
    </row>
    <row r="64" spans="1:11" ht="15" customHeight="1" x14ac:dyDescent="0.2">
      <c r="A64" s="22">
        <v>216</v>
      </c>
      <c r="B64" s="26" t="s">
        <v>119</v>
      </c>
      <c r="C64" s="27" t="s">
        <v>120</v>
      </c>
      <c r="D64" s="66"/>
      <c r="E64" s="66"/>
      <c r="F64" s="52">
        <f>+D64+E64</f>
        <v>0</v>
      </c>
      <c r="G64" s="66"/>
      <c r="H64" s="66"/>
      <c r="I64" s="66"/>
      <c r="J64" s="67"/>
      <c r="K64" s="52">
        <f t="shared" si="2"/>
        <v>0</v>
      </c>
    </row>
    <row r="65" spans="1:11" ht="15" customHeight="1" x14ac:dyDescent="0.2">
      <c r="A65" s="22">
        <v>217</v>
      </c>
      <c r="B65" s="26" t="s">
        <v>121</v>
      </c>
      <c r="C65" s="27" t="s">
        <v>122</v>
      </c>
      <c r="D65" s="66"/>
      <c r="E65" s="66"/>
      <c r="F65" s="52">
        <f>+D65+E65</f>
        <v>0</v>
      </c>
      <c r="G65" s="66"/>
      <c r="H65" s="66"/>
      <c r="I65" s="66"/>
      <c r="J65" s="67"/>
      <c r="K65" s="52">
        <f t="shared" si="2"/>
        <v>0</v>
      </c>
    </row>
    <row r="66" spans="1:11" ht="15" customHeight="1" x14ac:dyDescent="0.2">
      <c r="A66" s="22"/>
      <c r="B66" s="26" t="s">
        <v>123</v>
      </c>
      <c r="C66" s="27" t="s">
        <v>124</v>
      </c>
      <c r="D66" s="45">
        <f>SUM(D67:D70)</f>
        <v>0</v>
      </c>
      <c r="E66" s="45">
        <f t="shared" ref="E66:J66" si="23">SUM(E67:E70)</f>
        <v>0</v>
      </c>
      <c r="F66" s="45">
        <f t="shared" si="23"/>
        <v>0</v>
      </c>
      <c r="G66" s="45">
        <f t="shared" si="23"/>
        <v>0</v>
      </c>
      <c r="H66" s="45">
        <f t="shared" si="23"/>
        <v>0</v>
      </c>
      <c r="I66" s="45">
        <f t="shared" si="23"/>
        <v>0</v>
      </c>
      <c r="J66" s="61">
        <f t="shared" si="23"/>
        <v>0</v>
      </c>
      <c r="K66" s="45">
        <f t="shared" si="2"/>
        <v>0</v>
      </c>
    </row>
    <row r="67" spans="1:11" ht="15" customHeight="1" x14ac:dyDescent="0.2">
      <c r="A67" s="22">
        <v>2181</v>
      </c>
      <c r="B67" s="30" t="s">
        <v>125</v>
      </c>
      <c r="C67" s="31" t="s">
        <v>126</v>
      </c>
      <c r="D67" s="56"/>
      <c r="E67" s="56"/>
      <c r="F67" s="57">
        <f>+D67+E67</f>
        <v>0</v>
      </c>
      <c r="G67" s="56"/>
      <c r="H67" s="56"/>
      <c r="I67" s="56"/>
      <c r="J67" s="58"/>
      <c r="K67" s="57">
        <f t="shared" si="2"/>
        <v>0</v>
      </c>
    </row>
    <row r="68" spans="1:11" ht="15" customHeight="1" x14ac:dyDescent="0.2">
      <c r="A68" s="22">
        <v>2182</v>
      </c>
      <c r="B68" s="30" t="s">
        <v>127</v>
      </c>
      <c r="C68" s="31" t="s">
        <v>128</v>
      </c>
      <c r="D68" s="56"/>
      <c r="E68" s="56"/>
      <c r="F68" s="57">
        <f t="shared" ref="F68:F70" si="24">+D68+E68</f>
        <v>0</v>
      </c>
      <c r="G68" s="56"/>
      <c r="H68" s="56"/>
      <c r="I68" s="56"/>
      <c r="J68" s="58"/>
      <c r="K68" s="57">
        <f t="shared" si="2"/>
        <v>0</v>
      </c>
    </row>
    <row r="69" spans="1:11" ht="15" customHeight="1" x14ac:dyDescent="0.2">
      <c r="A69" s="22">
        <v>2183</v>
      </c>
      <c r="B69" s="30" t="s">
        <v>129</v>
      </c>
      <c r="C69" s="31" t="s">
        <v>130</v>
      </c>
      <c r="D69" s="56"/>
      <c r="E69" s="56"/>
      <c r="F69" s="57">
        <f t="shared" si="24"/>
        <v>0</v>
      </c>
      <c r="G69" s="56"/>
      <c r="H69" s="56"/>
      <c r="I69" s="56"/>
      <c r="J69" s="58"/>
      <c r="K69" s="57">
        <f t="shared" si="2"/>
        <v>0</v>
      </c>
    </row>
    <row r="70" spans="1:11" ht="15" customHeight="1" x14ac:dyDescent="0.2">
      <c r="A70" s="22">
        <v>2184</v>
      </c>
      <c r="B70" s="30" t="s">
        <v>131</v>
      </c>
      <c r="C70" s="31" t="s">
        <v>132</v>
      </c>
      <c r="D70" s="56"/>
      <c r="E70" s="56"/>
      <c r="F70" s="57">
        <f t="shared" si="24"/>
        <v>0</v>
      </c>
      <c r="G70" s="56"/>
      <c r="H70" s="56"/>
      <c r="I70" s="56"/>
      <c r="J70" s="58"/>
      <c r="K70" s="57">
        <f t="shared" si="2"/>
        <v>0</v>
      </c>
    </row>
    <row r="71" spans="1:11" ht="15" customHeight="1" x14ac:dyDescent="0.2">
      <c r="A71" s="22"/>
      <c r="B71" s="23">
        <v>2.2000000000000002</v>
      </c>
      <c r="C71" s="24" t="s">
        <v>133</v>
      </c>
      <c r="D71" s="50">
        <f>+D72+D73+D92+D100+D104+D116+D135</f>
        <v>4848030</v>
      </c>
      <c r="E71" s="50">
        <f t="shared" ref="E71:J71" si="25">+E72+E73+E92+E100+E104+E116+E135</f>
        <v>11520751.34</v>
      </c>
      <c r="F71" s="50">
        <f t="shared" si="25"/>
        <v>16368781.34</v>
      </c>
      <c r="G71" s="50">
        <f t="shared" si="25"/>
        <v>14837278.530000001</v>
      </c>
      <c r="H71" s="50">
        <f t="shared" si="25"/>
        <v>14837278.530000001</v>
      </c>
      <c r="I71" s="50">
        <f t="shared" si="25"/>
        <v>14072527.529999999</v>
      </c>
      <c r="J71" s="51">
        <f t="shared" si="25"/>
        <v>14072527.529999999</v>
      </c>
      <c r="K71" s="50">
        <f t="shared" si="2"/>
        <v>1531502.8099999987</v>
      </c>
    </row>
    <row r="72" spans="1:11" ht="15" customHeight="1" x14ac:dyDescent="0.2">
      <c r="A72" s="22">
        <v>221</v>
      </c>
      <c r="B72" s="26" t="s">
        <v>134</v>
      </c>
      <c r="C72" s="27" t="s">
        <v>135</v>
      </c>
      <c r="D72" s="66">
        <v>0</v>
      </c>
      <c r="E72" s="66">
        <v>12221031.58</v>
      </c>
      <c r="F72" s="52">
        <f>+D72+E72</f>
        <v>12221031.58</v>
      </c>
      <c r="G72" s="66">
        <v>12221031.58</v>
      </c>
      <c r="H72" s="66">
        <v>12221031.58</v>
      </c>
      <c r="I72" s="66">
        <v>12221031.58</v>
      </c>
      <c r="J72" s="67">
        <v>12221031.58</v>
      </c>
      <c r="K72" s="52">
        <f t="shared" si="2"/>
        <v>0</v>
      </c>
    </row>
    <row r="73" spans="1:11" ht="15" customHeight="1" x14ac:dyDescent="0.2">
      <c r="A73" s="22"/>
      <c r="B73" s="26" t="s">
        <v>136</v>
      </c>
      <c r="C73" s="27" t="s">
        <v>137</v>
      </c>
      <c r="D73" s="52">
        <f>+D74+D78+D83+D86</f>
        <v>4848030</v>
      </c>
      <c r="E73" s="52">
        <f t="shared" ref="E73:J73" si="26">+E74+E78+E83+E86</f>
        <v>-700280.24000000011</v>
      </c>
      <c r="F73" s="52">
        <f t="shared" si="26"/>
        <v>4147749.76</v>
      </c>
      <c r="G73" s="52">
        <f t="shared" si="26"/>
        <v>2616246.9500000002</v>
      </c>
      <c r="H73" s="52">
        <f t="shared" si="26"/>
        <v>2616246.9500000002</v>
      </c>
      <c r="I73" s="52">
        <f t="shared" si="26"/>
        <v>1851495.95</v>
      </c>
      <c r="J73" s="53">
        <f t="shared" si="26"/>
        <v>1851495.95</v>
      </c>
      <c r="K73" s="52">
        <f t="shared" si="2"/>
        <v>1531502.8099999996</v>
      </c>
    </row>
    <row r="74" spans="1:11" ht="15" customHeight="1" x14ac:dyDescent="0.2">
      <c r="A74" s="22"/>
      <c r="B74" s="28" t="s">
        <v>138</v>
      </c>
      <c r="C74" s="29" t="s">
        <v>139</v>
      </c>
      <c r="D74" s="54">
        <f>SUM(D75:D77)</f>
        <v>0</v>
      </c>
      <c r="E74" s="54">
        <f t="shared" ref="E74:J74" si="27">SUM(E75:E77)</f>
        <v>0</v>
      </c>
      <c r="F74" s="54">
        <f t="shared" si="27"/>
        <v>0</v>
      </c>
      <c r="G74" s="54">
        <f t="shared" si="27"/>
        <v>0</v>
      </c>
      <c r="H74" s="54">
        <f t="shared" si="27"/>
        <v>0</v>
      </c>
      <c r="I74" s="54">
        <f t="shared" si="27"/>
        <v>0</v>
      </c>
      <c r="J74" s="55">
        <f t="shared" si="27"/>
        <v>0</v>
      </c>
      <c r="K74" s="54">
        <f t="shared" ref="K74:K137" si="28">+F74-H74</f>
        <v>0</v>
      </c>
    </row>
    <row r="75" spans="1:11" ht="15" customHeight="1" x14ac:dyDescent="0.2">
      <c r="A75" s="22">
        <v>22211</v>
      </c>
      <c r="B75" s="30" t="s">
        <v>140</v>
      </c>
      <c r="C75" s="31" t="s">
        <v>141</v>
      </c>
      <c r="D75" s="56"/>
      <c r="E75" s="56"/>
      <c r="F75" s="57">
        <f>+D75+E75</f>
        <v>0</v>
      </c>
      <c r="G75" s="56"/>
      <c r="H75" s="56"/>
      <c r="I75" s="56"/>
      <c r="J75" s="58"/>
      <c r="K75" s="57">
        <f t="shared" si="28"/>
        <v>0</v>
      </c>
    </row>
    <row r="76" spans="1:11" ht="15" customHeight="1" x14ac:dyDescent="0.2">
      <c r="A76" s="22">
        <v>22212</v>
      </c>
      <c r="B76" s="30" t="s">
        <v>142</v>
      </c>
      <c r="C76" s="31" t="s">
        <v>143</v>
      </c>
      <c r="D76" s="56"/>
      <c r="E76" s="56"/>
      <c r="F76" s="57">
        <f t="shared" ref="F76:F77" si="29">+D76+E76</f>
        <v>0</v>
      </c>
      <c r="G76" s="56"/>
      <c r="H76" s="56"/>
      <c r="I76" s="56"/>
      <c r="J76" s="58"/>
      <c r="K76" s="57">
        <f t="shared" si="28"/>
        <v>0</v>
      </c>
    </row>
    <row r="77" spans="1:11" ht="15" customHeight="1" x14ac:dyDescent="0.2">
      <c r="A77" s="22">
        <v>22213</v>
      </c>
      <c r="B77" s="30" t="s">
        <v>144</v>
      </c>
      <c r="C77" s="31" t="s">
        <v>145</v>
      </c>
      <c r="D77" s="56"/>
      <c r="E77" s="56"/>
      <c r="F77" s="57">
        <f t="shared" si="29"/>
        <v>0</v>
      </c>
      <c r="G77" s="56"/>
      <c r="H77" s="56"/>
      <c r="I77" s="56"/>
      <c r="J77" s="58"/>
      <c r="K77" s="57">
        <f t="shared" si="28"/>
        <v>0</v>
      </c>
    </row>
    <row r="78" spans="1:11" ht="15" customHeight="1" x14ac:dyDescent="0.2">
      <c r="A78" s="22"/>
      <c r="B78" s="28" t="s">
        <v>146</v>
      </c>
      <c r="C78" s="29" t="s">
        <v>147</v>
      </c>
      <c r="D78" s="54">
        <f>SUM(D79:D81)</f>
        <v>4848030</v>
      </c>
      <c r="E78" s="54">
        <f t="shared" ref="E78:J78" si="30">SUM(E79:E81)</f>
        <v>-700280.24000000011</v>
      </c>
      <c r="F78" s="54">
        <f t="shared" si="30"/>
        <v>4147749.76</v>
      </c>
      <c r="G78" s="54">
        <f t="shared" si="30"/>
        <v>2616246.9500000002</v>
      </c>
      <c r="H78" s="54">
        <f t="shared" si="30"/>
        <v>2616246.9500000002</v>
      </c>
      <c r="I78" s="54">
        <f t="shared" si="30"/>
        <v>1851495.95</v>
      </c>
      <c r="J78" s="55">
        <f t="shared" si="30"/>
        <v>1851495.95</v>
      </c>
      <c r="K78" s="54">
        <f t="shared" si="28"/>
        <v>1531502.8099999996</v>
      </c>
    </row>
    <row r="79" spans="1:11" ht="15" customHeight="1" x14ac:dyDescent="0.2">
      <c r="A79" s="22">
        <v>22221</v>
      </c>
      <c r="B79" s="30" t="s">
        <v>148</v>
      </c>
      <c r="C79" s="31" t="s">
        <v>149</v>
      </c>
      <c r="D79" s="56">
        <v>0</v>
      </c>
      <c r="E79" s="56">
        <v>1642353</v>
      </c>
      <c r="F79" s="57">
        <f>+D79+E79</f>
        <v>1642353</v>
      </c>
      <c r="G79" s="56">
        <v>1642353</v>
      </c>
      <c r="H79" s="56">
        <v>1642353</v>
      </c>
      <c r="I79" s="56">
        <v>1642353</v>
      </c>
      <c r="J79" s="58">
        <v>1642353</v>
      </c>
      <c r="K79" s="57">
        <f t="shared" si="28"/>
        <v>0</v>
      </c>
    </row>
    <row r="80" spans="1:11" ht="15" customHeight="1" x14ac:dyDescent="0.2">
      <c r="A80" s="22">
        <v>22222</v>
      </c>
      <c r="B80" s="30" t="s">
        <v>150</v>
      </c>
      <c r="C80" s="31" t="s">
        <v>151</v>
      </c>
      <c r="D80" s="56">
        <v>2095770</v>
      </c>
      <c r="E80" s="56">
        <v>-734450.91</v>
      </c>
      <c r="F80" s="57">
        <f t="shared" ref="F80:F82" si="31">+D80+E80</f>
        <v>1361319.0899999999</v>
      </c>
      <c r="G80" s="56">
        <v>788477.64</v>
      </c>
      <c r="H80" s="56">
        <v>788477.64</v>
      </c>
      <c r="I80" s="56">
        <v>55742.64</v>
      </c>
      <c r="J80" s="58">
        <v>55742.64</v>
      </c>
      <c r="K80" s="57">
        <f t="shared" si="28"/>
        <v>572841.44999999984</v>
      </c>
    </row>
    <row r="81" spans="1:11" ht="15" customHeight="1" x14ac:dyDescent="0.2">
      <c r="A81" s="22">
        <v>22223</v>
      </c>
      <c r="B81" s="30" t="s">
        <v>152</v>
      </c>
      <c r="C81" s="31" t="s">
        <v>153</v>
      </c>
      <c r="D81" s="56">
        <v>2752260</v>
      </c>
      <c r="E81" s="56">
        <v>-1608182.33</v>
      </c>
      <c r="F81" s="57">
        <f t="shared" si="31"/>
        <v>1144077.67</v>
      </c>
      <c r="G81" s="56">
        <v>185416.31</v>
      </c>
      <c r="H81" s="56">
        <v>185416.31</v>
      </c>
      <c r="I81" s="56">
        <v>153400.31</v>
      </c>
      <c r="J81" s="58">
        <v>153400.31</v>
      </c>
      <c r="K81" s="57">
        <f t="shared" si="28"/>
        <v>958661.35999999987</v>
      </c>
    </row>
    <row r="82" spans="1:11" ht="15" customHeight="1" x14ac:dyDescent="0.2">
      <c r="A82" s="22">
        <v>2223</v>
      </c>
      <c r="B82" s="30" t="s">
        <v>154</v>
      </c>
      <c r="C82" s="31" t="s">
        <v>155</v>
      </c>
      <c r="D82" s="56"/>
      <c r="E82" s="56"/>
      <c r="F82" s="57">
        <f t="shared" si="31"/>
        <v>0</v>
      </c>
      <c r="G82" s="56"/>
      <c r="H82" s="56"/>
      <c r="I82" s="56"/>
      <c r="J82" s="58"/>
      <c r="K82" s="57">
        <f t="shared" si="28"/>
        <v>0</v>
      </c>
    </row>
    <row r="83" spans="1:11" ht="15" customHeight="1" x14ac:dyDescent="0.2">
      <c r="A83" s="22"/>
      <c r="B83" s="28" t="s">
        <v>156</v>
      </c>
      <c r="C83" s="29" t="s">
        <v>157</v>
      </c>
      <c r="D83" s="54">
        <f>SUM(D84:D85)</f>
        <v>0</v>
      </c>
      <c r="E83" s="54">
        <f t="shared" ref="E83:J83" si="32">SUM(E84:E85)</f>
        <v>0</v>
      </c>
      <c r="F83" s="54">
        <f t="shared" si="32"/>
        <v>0</v>
      </c>
      <c r="G83" s="54">
        <f t="shared" si="32"/>
        <v>0</v>
      </c>
      <c r="H83" s="54">
        <f t="shared" si="32"/>
        <v>0</v>
      </c>
      <c r="I83" s="54">
        <f t="shared" si="32"/>
        <v>0</v>
      </c>
      <c r="J83" s="55">
        <f t="shared" si="32"/>
        <v>0</v>
      </c>
      <c r="K83" s="54">
        <f t="shared" si="28"/>
        <v>0</v>
      </c>
    </row>
    <row r="84" spans="1:11" ht="15" customHeight="1" x14ac:dyDescent="0.2">
      <c r="A84" s="22">
        <v>22241</v>
      </c>
      <c r="B84" s="30" t="s">
        <v>158</v>
      </c>
      <c r="C84" s="31" t="s">
        <v>159</v>
      </c>
      <c r="D84" s="56"/>
      <c r="E84" s="56"/>
      <c r="F84" s="57">
        <f>+D84+E84</f>
        <v>0</v>
      </c>
      <c r="G84" s="56"/>
      <c r="H84" s="56"/>
      <c r="I84" s="56"/>
      <c r="J84" s="58"/>
      <c r="K84" s="57">
        <f t="shared" si="28"/>
        <v>0</v>
      </c>
    </row>
    <row r="85" spans="1:11" ht="15" customHeight="1" x14ac:dyDescent="0.2">
      <c r="A85" s="22">
        <v>22242</v>
      </c>
      <c r="B85" s="30" t="s">
        <v>160</v>
      </c>
      <c r="C85" s="31" t="s">
        <v>161</v>
      </c>
      <c r="D85" s="56"/>
      <c r="E85" s="56"/>
      <c r="F85" s="57">
        <f>+D85+E85</f>
        <v>0</v>
      </c>
      <c r="G85" s="56"/>
      <c r="H85" s="56"/>
      <c r="I85" s="56"/>
      <c r="J85" s="58"/>
      <c r="K85" s="57">
        <f t="shared" si="28"/>
        <v>0</v>
      </c>
    </row>
    <row r="86" spans="1:11" ht="15" customHeight="1" x14ac:dyDescent="0.2">
      <c r="A86" s="22"/>
      <c r="B86" s="28" t="s">
        <v>162</v>
      </c>
      <c r="C86" s="29" t="s">
        <v>163</v>
      </c>
      <c r="D86" s="54">
        <f>SUM(D87:D91)</f>
        <v>0</v>
      </c>
      <c r="E86" s="54">
        <f t="shared" ref="E86:J86" si="33">SUM(E87:E91)</f>
        <v>0</v>
      </c>
      <c r="F86" s="54">
        <f t="shared" si="33"/>
        <v>0</v>
      </c>
      <c r="G86" s="54">
        <f t="shared" si="33"/>
        <v>0</v>
      </c>
      <c r="H86" s="54">
        <f t="shared" si="33"/>
        <v>0</v>
      </c>
      <c r="I86" s="54">
        <f t="shared" si="33"/>
        <v>0</v>
      </c>
      <c r="J86" s="55">
        <f t="shared" si="33"/>
        <v>0</v>
      </c>
      <c r="K86" s="54">
        <f t="shared" si="28"/>
        <v>0</v>
      </c>
    </row>
    <row r="87" spans="1:11" ht="15" customHeight="1" x14ac:dyDescent="0.2">
      <c r="A87" s="22">
        <v>22251</v>
      </c>
      <c r="B87" s="30" t="s">
        <v>164</v>
      </c>
      <c r="C87" s="31" t="s">
        <v>165</v>
      </c>
      <c r="D87" s="56"/>
      <c r="E87" s="56"/>
      <c r="F87" s="57">
        <f t="shared" ref="F87:F91" si="34">+D87+E87</f>
        <v>0</v>
      </c>
      <c r="G87" s="56"/>
      <c r="H87" s="56"/>
      <c r="I87" s="56"/>
      <c r="J87" s="58"/>
      <c r="K87" s="57">
        <f t="shared" si="28"/>
        <v>0</v>
      </c>
    </row>
    <row r="88" spans="1:11" ht="15" customHeight="1" x14ac:dyDescent="0.2">
      <c r="A88" s="22">
        <v>22252</v>
      </c>
      <c r="B88" s="30" t="s">
        <v>166</v>
      </c>
      <c r="C88" s="31" t="s">
        <v>167</v>
      </c>
      <c r="D88" s="56"/>
      <c r="E88" s="56"/>
      <c r="F88" s="57">
        <f t="shared" si="34"/>
        <v>0</v>
      </c>
      <c r="G88" s="56"/>
      <c r="H88" s="56"/>
      <c r="I88" s="56"/>
      <c r="J88" s="58"/>
      <c r="K88" s="57">
        <f t="shared" si="28"/>
        <v>0</v>
      </c>
    </row>
    <row r="89" spans="1:11" ht="15" customHeight="1" x14ac:dyDescent="0.2">
      <c r="A89" s="22">
        <v>22253</v>
      </c>
      <c r="B89" s="30" t="s">
        <v>168</v>
      </c>
      <c r="C89" s="31" t="s">
        <v>169</v>
      </c>
      <c r="D89" s="56"/>
      <c r="E89" s="56"/>
      <c r="F89" s="57">
        <f t="shared" si="34"/>
        <v>0</v>
      </c>
      <c r="G89" s="56"/>
      <c r="H89" s="56"/>
      <c r="I89" s="56"/>
      <c r="J89" s="58"/>
      <c r="K89" s="57">
        <f t="shared" si="28"/>
        <v>0</v>
      </c>
    </row>
    <row r="90" spans="1:11" ht="15" customHeight="1" x14ac:dyDescent="0.2">
      <c r="A90" s="22">
        <v>22254</v>
      </c>
      <c r="B90" s="30" t="s">
        <v>170</v>
      </c>
      <c r="C90" s="31" t="s">
        <v>171</v>
      </c>
      <c r="D90" s="56"/>
      <c r="E90" s="56"/>
      <c r="F90" s="57">
        <f t="shared" si="34"/>
        <v>0</v>
      </c>
      <c r="G90" s="56"/>
      <c r="H90" s="56"/>
      <c r="I90" s="56"/>
      <c r="J90" s="58"/>
      <c r="K90" s="57">
        <f t="shared" si="28"/>
        <v>0</v>
      </c>
    </row>
    <row r="91" spans="1:11" ht="15" customHeight="1" x14ac:dyDescent="0.2">
      <c r="A91" s="22">
        <v>22255</v>
      </c>
      <c r="B91" s="30" t="s">
        <v>172</v>
      </c>
      <c r="C91" s="31" t="s">
        <v>173</v>
      </c>
      <c r="D91" s="56"/>
      <c r="E91" s="56"/>
      <c r="F91" s="57">
        <f t="shared" si="34"/>
        <v>0</v>
      </c>
      <c r="G91" s="56"/>
      <c r="H91" s="56"/>
      <c r="I91" s="56"/>
      <c r="J91" s="58"/>
      <c r="K91" s="57">
        <f t="shared" si="28"/>
        <v>0</v>
      </c>
    </row>
    <row r="92" spans="1:11" ht="15" customHeight="1" x14ac:dyDescent="0.2">
      <c r="A92" s="22"/>
      <c r="B92" s="26" t="s">
        <v>174</v>
      </c>
      <c r="C92" s="27" t="s">
        <v>175</v>
      </c>
      <c r="D92" s="45">
        <f>SUM(D93:D99)</f>
        <v>0</v>
      </c>
      <c r="E92" s="45">
        <f t="shared" ref="E92:J92" si="35">SUM(E93:E99)</f>
        <v>0</v>
      </c>
      <c r="F92" s="45">
        <f t="shared" si="35"/>
        <v>0</v>
      </c>
      <c r="G92" s="45">
        <f t="shared" si="35"/>
        <v>0</v>
      </c>
      <c r="H92" s="45">
        <f t="shared" si="35"/>
        <v>0</v>
      </c>
      <c r="I92" s="45">
        <f t="shared" si="35"/>
        <v>0</v>
      </c>
      <c r="J92" s="61">
        <f t="shared" si="35"/>
        <v>0</v>
      </c>
      <c r="K92" s="45">
        <f t="shared" si="28"/>
        <v>0</v>
      </c>
    </row>
    <row r="93" spans="1:11" ht="15" customHeight="1" x14ac:dyDescent="0.2">
      <c r="A93" s="22">
        <v>2231</v>
      </c>
      <c r="B93" s="30" t="s">
        <v>176</v>
      </c>
      <c r="C93" s="31" t="s">
        <v>177</v>
      </c>
      <c r="D93" s="56"/>
      <c r="E93" s="56"/>
      <c r="F93" s="57">
        <f t="shared" ref="F93:F99" si="36">+D93+E93</f>
        <v>0</v>
      </c>
      <c r="G93" s="56"/>
      <c r="H93" s="56"/>
      <c r="I93" s="56"/>
      <c r="J93" s="58"/>
      <c r="K93" s="57">
        <f t="shared" si="28"/>
        <v>0</v>
      </c>
    </row>
    <row r="94" spans="1:11" ht="15" customHeight="1" x14ac:dyDescent="0.2">
      <c r="A94" s="22">
        <v>2232</v>
      </c>
      <c r="B94" s="30" t="s">
        <v>178</v>
      </c>
      <c r="C94" s="31" t="s">
        <v>179</v>
      </c>
      <c r="D94" s="56"/>
      <c r="E94" s="56"/>
      <c r="F94" s="57">
        <f t="shared" si="36"/>
        <v>0</v>
      </c>
      <c r="G94" s="56"/>
      <c r="H94" s="56"/>
      <c r="I94" s="56"/>
      <c r="J94" s="58"/>
      <c r="K94" s="57">
        <f t="shared" si="28"/>
        <v>0</v>
      </c>
    </row>
    <row r="95" spans="1:11" ht="15" customHeight="1" x14ac:dyDescent="0.2">
      <c r="A95" s="22">
        <v>2233</v>
      </c>
      <c r="B95" s="30" t="s">
        <v>180</v>
      </c>
      <c r="C95" s="31" t="s">
        <v>181</v>
      </c>
      <c r="D95" s="56"/>
      <c r="E95" s="56"/>
      <c r="F95" s="57">
        <f t="shared" si="36"/>
        <v>0</v>
      </c>
      <c r="G95" s="56"/>
      <c r="H95" s="56"/>
      <c r="I95" s="56"/>
      <c r="J95" s="58"/>
      <c r="K95" s="57">
        <f t="shared" si="28"/>
        <v>0</v>
      </c>
    </row>
    <row r="96" spans="1:11" ht="15" customHeight="1" x14ac:dyDescent="0.2">
      <c r="A96" s="22">
        <v>2234</v>
      </c>
      <c r="B96" s="30" t="s">
        <v>182</v>
      </c>
      <c r="C96" s="31" t="s">
        <v>183</v>
      </c>
      <c r="D96" s="56"/>
      <c r="E96" s="56"/>
      <c r="F96" s="57">
        <f t="shared" si="36"/>
        <v>0</v>
      </c>
      <c r="G96" s="56"/>
      <c r="H96" s="56"/>
      <c r="I96" s="56"/>
      <c r="J96" s="58"/>
      <c r="K96" s="57">
        <f t="shared" si="28"/>
        <v>0</v>
      </c>
    </row>
    <row r="97" spans="1:11" ht="15" customHeight="1" x14ac:dyDescent="0.2">
      <c r="A97" s="22">
        <v>2235</v>
      </c>
      <c r="B97" s="30" t="s">
        <v>184</v>
      </c>
      <c r="C97" s="31" t="s">
        <v>185</v>
      </c>
      <c r="D97" s="56"/>
      <c r="E97" s="56"/>
      <c r="F97" s="57">
        <f t="shared" si="36"/>
        <v>0</v>
      </c>
      <c r="G97" s="56"/>
      <c r="H97" s="56"/>
      <c r="I97" s="56"/>
      <c r="J97" s="58"/>
      <c r="K97" s="57">
        <f t="shared" si="28"/>
        <v>0</v>
      </c>
    </row>
    <row r="98" spans="1:11" ht="15" customHeight="1" x14ac:dyDescent="0.2">
      <c r="A98" s="22">
        <v>2236</v>
      </c>
      <c r="B98" s="30" t="s">
        <v>186</v>
      </c>
      <c r="C98" s="31" t="s">
        <v>187</v>
      </c>
      <c r="D98" s="56"/>
      <c r="E98" s="56"/>
      <c r="F98" s="57">
        <f t="shared" si="36"/>
        <v>0</v>
      </c>
      <c r="G98" s="56"/>
      <c r="H98" s="56"/>
      <c r="I98" s="56"/>
      <c r="J98" s="58"/>
      <c r="K98" s="57">
        <f t="shared" si="28"/>
        <v>0</v>
      </c>
    </row>
    <row r="99" spans="1:11" ht="15" customHeight="1" x14ac:dyDescent="0.2">
      <c r="A99" s="22">
        <v>2237</v>
      </c>
      <c r="B99" s="30" t="s">
        <v>188</v>
      </c>
      <c r="C99" s="31" t="s">
        <v>189</v>
      </c>
      <c r="D99" s="56"/>
      <c r="E99" s="56"/>
      <c r="F99" s="57">
        <f t="shared" si="36"/>
        <v>0</v>
      </c>
      <c r="G99" s="56"/>
      <c r="H99" s="56"/>
      <c r="I99" s="56"/>
      <c r="J99" s="58"/>
      <c r="K99" s="57">
        <f t="shared" si="28"/>
        <v>0</v>
      </c>
    </row>
    <row r="100" spans="1:11" ht="15" customHeight="1" x14ac:dyDescent="0.2">
      <c r="A100" s="22"/>
      <c r="B100" s="26" t="s">
        <v>190</v>
      </c>
      <c r="C100" s="27" t="s">
        <v>191</v>
      </c>
      <c r="D100" s="45">
        <f>SUM(D101:D103)</f>
        <v>0</v>
      </c>
      <c r="E100" s="45">
        <f t="shared" ref="E100:J100" si="37">SUM(E101:E103)</f>
        <v>0</v>
      </c>
      <c r="F100" s="45">
        <f t="shared" si="37"/>
        <v>0</v>
      </c>
      <c r="G100" s="45">
        <f t="shared" si="37"/>
        <v>0</v>
      </c>
      <c r="H100" s="45">
        <f t="shared" si="37"/>
        <v>0</v>
      </c>
      <c r="I100" s="45">
        <f t="shared" si="37"/>
        <v>0</v>
      </c>
      <c r="J100" s="61">
        <f t="shared" si="37"/>
        <v>0</v>
      </c>
      <c r="K100" s="45">
        <f t="shared" si="28"/>
        <v>0</v>
      </c>
    </row>
    <row r="101" spans="1:11" ht="15" customHeight="1" x14ac:dyDescent="0.2">
      <c r="A101" s="22">
        <v>2241</v>
      </c>
      <c r="B101" s="30" t="s">
        <v>192</v>
      </c>
      <c r="C101" s="31" t="s">
        <v>193</v>
      </c>
      <c r="D101" s="56"/>
      <c r="E101" s="56"/>
      <c r="F101" s="57">
        <f t="shared" ref="F101:F103" si="38">+D101+E101</f>
        <v>0</v>
      </c>
      <c r="G101" s="56"/>
      <c r="H101" s="56"/>
      <c r="I101" s="56"/>
      <c r="J101" s="58"/>
      <c r="K101" s="57">
        <f t="shared" si="28"/>
        <v>0</v>
      </c>
    </row>
    <row r="102" spans="1:11" ht="15" customHeight="1" x14ac:dyDescent="0.2">
      <c r="A102" s="22">
        <v>2242</v>
      </c>
      <c r="B102" s="30" t="s">
        <v>194</v>
      </c>
      <c r="C102" s="31" t="s">
        <v>195</v>
      </c>
      <c r="D102" s="56"/>
      <c r="E102" s="56"/>
      <c r="F102" s="57">
        <f t="shared" si="38"/>
        <v>0</v>
      </c>
      <c r="G102" s="56"/>
      <c r="H102" s="56"/>
      <c r="I102" s="56"/>
      <c r="J102" s="58"/>
      <c r="K102" s="57">
        <f t="shared" si="28"/>
        <v>0</v>
      </c>
    </row>
    <row r="103" spans="1:11" ht="15" customHeight="1" x14ac:dyDescent="0.2">
      <c r="A103" s="22">
        <v>2243</v>
      </c>
      <c r="B103" s="30" t="s">
        <v>196</v>
      </c>
      <c r="C103" s="31" t="s">
        <v>197</v>
      </c>
      <c r="D103" s="56"/>
      <c r="E103" s="56"/>
      <c r="F103" s="57">
        <f t="shared" si="38"/>
        <v>0</v>
      </c>
      <c r="G103" s="56"/>
      <c r="H103" s="56"/>
      <c r="I103" s="56"/>
      <c r="J103" s="58"/>
      <c r="K103" s="57">
        <f t="shared" si="28"/>
        <v>0</v>
      </c>
    </row>
    <row r="104" spans="1:11" ht="15" customHeight="1" x14ac:dyDescent="0.2">
      <c r="A104" s="22"/>
      <c r="B104" s="26" t="s">
        <v>198</v>
      </c>
      <c r="C104" s="27" t="s">
        <v>199</v>
      </c>
      <c r="D104" s="52">
        <f>+D105+D111</f>
        <v>0</v>
      </c>
      <c r="E104" s="52">
        <f t="shared" ref="E104:J104" si="39">+E105+E111</f>
        <v>0</v>
      </c>
      <c r="F104" s="52">
        <f t="shared" si="39"/>
        <v>0</v>
      </c>
      <c r="G104" s="52">
        <f t="shared" si="39"/>
        <v>0</v>
      </c>
      <c r="H104" s="52">
        <f t="shared" si="39"/>
        <v>0</v>
      </c>
      <c r="I104" s="52">
        <f t="shared" si="39"/>
        <v>0</v>
      </c>
      <c r="J104" s="53">
        <f t="shared" si="39"/>
        <v>0</v>
      </c>
      <c r="K104" s="52">
        <f t="shared" si="28"/>
        <v>0</v>
      </c>
    </row>
    <row r="105" spans="1:11" ht="15" customHeight="1" x14ac:dyDescent="0.2">
      <c r="A105" s="22"/>
      <c r="B105" s="28" t="s">
        <v>200</v>
      </c>
      <c r="C105" s="29" t="s">
        <v>201</v>
      </c>
      <c r="D105" s="46">
        <f>SUM(D106:D110)</f>
        <v>0</v>
      </c>
      <c r="E105" s="46">
        <f t="shared" ref="E105:J105" si="40">SUM(E106:E110)</f>
        <v>0</v>
      </c>
      <c r="F105" s="46">
        <f t="shared" si="40"/>
        <v>0</v>
      </c>
      <c r="G105" s="46">
        <f t="shared" si="40"/>
        <v>0</v>
      </c>
      <c r="H105" s="46">
        <f t="shared" si="40"/>
        <v>0</v>
      </c>
      <c r="I105" s="46">
        <f t="shared" si="40"/>
        <v>0</v>
      </c>
      <c r="J105" s="62">
        <f t="shared" si="40"/>
        <v>0</v>
      </c>
      <c r="K105" s="46">
        <f t="shared" si="28"/>
        <v>0</v>
      </c>
    </row>
    <row r="106" spans="1:11" ht="15" customHeight="1" x14ac:dyDescent="0.2">
      <c r="A106" s="22">
        <v>22511</v>
      </c>
      <c r="B106" s="30" t="s">
        <v>202</v>
      </c>
      <c r="C106" s="31" t="s">
        <v>203</v>
      </c>
      <c r="D106" s="56"/>
      <c r="E106" s="56"/>
      <c r="F106" s="57">
        <f t="shared" ref="F106:F110" si="41">+D106+E106</f>
        <v>0</v>
      </c>
      <c r="G106" s="56"/>
      <c r="H106" s="56"/>
      <c r="I106" s="56"/>
      <c r="J106" s="58"/>
      <c r="K106" s="57">
        <f t="shared" si="28"/>
        <v>0</v>
      </c>
    </row>
    <row r="107" spans="1:11" ht="15" customHeight="1" x14ac:dyDescent="0.2">
      <c r="A107" s="22">
        <v>22512</v>
      </c>
      <c r="B107" s="30" t="s">
        <v>204</v>
      </c>
      <c r="C107" s="31" t="s">
        <v>205</v>
      </c>
      <c r="D107" s="56"/>
      <c r="E107" s="56"/>
      <c r="F107" s="57">
        <f t="shared" si="41"/>
        <v>0</v>
      </c>
      <c r="G107" s="56"/>
      <c r="H107" s="56"/>
      <c r="I107" s="56"/>
      <c r="J107" s="58"/>
      <c r="K107" s="57">
        <f t="shared" si="28"/>
        <v>0</v>
      </c>
    </row>
    <row r="108" spans="1:11" ht="15" customHeight="1" x14ac:dyDescent="0.2">
      <c r="A108" s="22">
        <v>22513</v>
      </c>
      <c r="B108" s="30" t="s">
        <v>206</v>
      </c>
      <c r="C108" s="31" t="s">
        <v>207</v>
      </c>
      <c r="D108" s="56"/>
      <c r="E108" s="56"/>
      <c r="F108" s="57">
        <f t="shared" si="41"/>
        <v>0</v>
      </c>
      <c r="G108" s="56"/>
      <c r="H108" s="56"/>
      <c r="I108" s="56"/>
      <c r="J108" s="58"/>
      <c r="K108" s="57">
        <f t="shared" si="28"/>
        <v>0</v>
      </c>
    </row>
    <row r="109" spans="1:11" ht="15" customHeight="1" x14ac:dyDescent="0.2">
      <c r="A109" s="22">
        <v>22514</v>
      </c>
      <c r="B109" s="30" t="s">
        <v>208</v>
      </c>
      <c r="C109" s="31" t="s">
        <v>209</v>
      </c>
      <c r="D109" s="56"/>
      <c r="E109" s="56"/>
      <c r="F109" s="57">
        <f t="shared" si="41"/>
        <v>0</v>
      </c>
      <c r="G109" s="56"/>
      <c r="H109" s="56"/>
      <c r="I109" s="56"/>
      <c r="J109" s="58"/>
      <c r="K109" s="57">
        <f t="shared" si="28"/>
        <v>0</v>
      </c>
    </row>
    <row r="110" spans="1:11" ht="15" customHeight="1" x14ac:dyDescent="0.2">
      <c r="A110" s="22">
        <v>22515</v>
      </c>
      <c r="B110" s="30" t="s">
        <v>210</v>
      </c>
      <c r="C110" s="31" t="s">
        <v>211</v>
      </c>
      <c r="D110" s="56"/>
      <c r="E110" s="56"/>
      <c r="F110" s="57">
        <f t="shared" si="41"/>
        <v>0</v>
      </c>
      <c r="G110" s="56"/>
      <c r="H110" s="56"/>
      <c r="I110" s="56"/>
      <c r="J110" s="58"/>
      <c r="K110" s="57">
        <f t="shared" si="28"/>
        <v>0</v>
      </c>
    </row>
    <row r="111" spans="1:11" ht="15" customHeight="1" x14ac:dyDescent="0.2">
      <c r="A111" s="22">
        <v>2252</v>
      </c>
      <c r="B111" s="28" t="s">
        <v>212</v>
      </c>
      <c r="C111" s="29" t="s">
        <v>213</v>
      </c>
      <c r="D111" s="46"/>
      <c r="E111" s="46"/>
      <c r="F111" s="46">
        <f>D111+E111</f>
        <v>0</v>
      </c>
      <c r="G111" s="46"/>
      <c r="H111" s="46"/>
      <c r="I111" s="46"/>
      <c r="J111" s="62"/>
      <c r="K111" s="46">
        <f t="shared" si="28"/>
        <v>0</v>
      </c>
    </row>
    <row r="112" spans="1:11" ht="15" customHeight="1" x14ac:dyDescent="0.2">
      <c r="A112" s="22">
        <v>22521</v>
      </c>
      <c r="B112" s="30" t="s">
        <v>214</v>
      </c>
      <c r="C112" s="31" t="s">
        <v>215</v>
      </c>
      <c r="D112" s="56"/>
      <c r="E112" s="56"/>
      <c r="F112" s="57">
        <f t="shared" ref="F112:F115" si="42">+D112+E112</f>
        <v>0</v>
      </c>
      <c r="G112" s="56"/>
      <c r="H112" s="56"/>
      <c r="I112" s="56"/>
      <c r="J112" s="58"/>
      <c r="K112" s="57">
        <f t="shared" si="28"/>
        <v>0</v>
      </c>
    </row>
    <row r="113" spans="1:16375" ht="15" customHeight="1" x14ac:dyDescent="0.2">
      <c r="A113" s="22">
        <v>22522</v>
      </c>
      <c r="B113" s="30" t="s">
        <v>216</v>
      </c>
      <c r="C113" s="31" t="s">
        <v>217</v>
      </c>
      <c r="D113" s="56"/>
      <c r="E113" s="56"/>
      <c r="F113" s="57">
        <f t="shared" si="42"/>
        <v>0</v>
      </c>
      <c r="G113" s="56"/>
      <c r="H113" s="56"/>
      <c r="I113" s="56"/>
      <c r="J113" s="58"/>
      <c r="K113" s="57">
        <f t="shared" si="28"/>
        <v>0</v>
      </c>
    </row>
    <row r="114" spans="1:16375" ht="15" customHeight="1" x14ac:dyDescent="0.2">
      <c r="A114" s="22">
        <v>22523</v>
      </c>
      <c r="B114" s="30" t="s">
        <v>218</v>
      </c>
      <c r="C114" s="31" t="s">
        <v>219</v>
      </c>
      <c r="D114" s="56"/>
      <c r="E114" s="56"/>
      <c r="F114" s="57">
        <f t="shared" si="42"/>
        <v>0</v>
      </c>
      <c r="G114" s="56"/>
      <c r="H114" s="56"/>
      <c r="I114" s="56"/>
      <c r="J114" s="58"/>
      <c r="K114" s="57">
        <f t="shared" si="28"/>
        <v>0</v>
      </c>
    </row>
    <row r="115" spans="1:16375" ht="15" customHeight="1" x14ac:dyDescent="0.2">
      <c r="A115" s="22">
        <v>22524</v>
      </c>
      <c r="B115" s="30" t="s">
        <v>220</v>
      </c>
      <c r="C115" s="31" t="s">
        <v>221</v>
      </c>
      <c r="D115" s="56"/>
      <c r="E115" s="56"/>
      <c r="F115" s="57">
        <f t="shared" si="42"/>
        <v>0</v>
      </c>
      <c r="G115" s="56"/>
      <c r="H115" s="56"/>
      <c r="I115" s="56"/>
      <c r="J115" s="58"/>
      <c r="K115" s="57">
        <f t="shared" si="28"/>
        <v>0</v>
      </c>
    </row>
    <row r="116" spans="1:16375" ht="15" customHeight="1" x14ac:dyDescent="0.2">
      <c r="A116" s="22"/>
      <c r="B116" s="26" t="s">
        <v>222</v>
      </c>
      <c r="C116" s="27" t="s">
        <v>223</v>
      </c>
      <c r="D116" s="52">
        <f>+D117+D122+D131</f>
        <v>0</v>
      </c>
      <c r="E116" s="52">
        <f t="shared" ref="E116:J116" si="43">+E117+E122+E131</f>
        <v>0</v>
      </c>
      <c r="F116" s="52">
        <f t="shared" si="43"/>
        <v>0</v>
      </c>
      <c r="G116" s="52">
        <f t="shared" si="43"/>
        <v>0</v>
      </c>
      <c r="H116" s="52">
        <f t="shared" si="43"/>
        <v>0</v>
      </c>
      <c r="I116" s="52">
        <f t="shared" si="43"/>
        <v>0</v>
      </c>
      <c r="J116" s="53">
        <f t="shared" si="43"/>
        <v>0</v>
      </c>
      <c r="K116" s="52">
        <f t="shared" si="28"/>
        <v>0</v>
      </c>
    </row>
    <row r="117" spans="1:16375" ht="15" customHeight="1" x14ac:dyDescent="0.2">
      <c r="A117" s="22"/>
      <c r="B117" s="28" t="s">
        <v>224</v>
      </c>
      <c r="C117" s="37" t="s">
        <v>70</v>
      </c>
      <c r="D117" s="46">
        <f>SUM(D118:D121)</f>
        <v>0</v>
      </c>
      <c r="E117" s="46">
        <f t="shared" ref="E117:J117" si="44">SUM(E118:E121)</f>
        <v>0</v>
      </c>
      <c r="F117" s="46">
        <f t="shared" si="44"/>
        <v>0</v>
      </c>
      <c r="G117" s="46">
        <f t="shared" si="44"/>
        <v>0</v>
      </c>
      <c r="H117" s="46">
        <f t="shared" si="44"/>
        <v>0</v>
      </c>
      <c r="I117" s="46">
        <f t="shared" si="44"/>
        <v>0</v>
      </c>
      <c r="J117" s="62">
        <f t="shared" si="44"/>
        <v>0</v>
      </c>
      <c r="K117" s="46">
        <f t="shared" si="28"/>
        <v>0</v>
      </c>
    </row>
    <row r="118" spans="1:16375" ht="15" customHeight="1" x14ac:dyDescent="0.2">
      <c r="A118" s="22">
        <v>22611</v>
      </c>
      <c r="B118" s="30" t="s">
        <v>225</v>
      </c>
      <c r="C118" s="35" t="s">
        <v>72</v>
      </c>
      <c r="D118" s="56"/>
      <c r="E118" s="56"/>
      <c r="F118" s="57">
        <f t="shared" ref="F118:F121" si="45">+D118+E118</f>
        <v>0</v>
      </c>
      <c r="G118" s="56"/>
      <c r="H118" s="56"/>
      <c r="I118" s="56"/>
      <c r="J118" s="58"/>
      <c r="K118" s="57">
        <f t="shared" si="28"/>
        <v>0</v>
      </c>
    </row>
    <row r="119" spans="1:16375" ht="15" customHeight="1" x14ac:dyDescent="0.2">
      <c r="A119" s="22">
        <v>22612</v>
      </c>
      <c r="B119" s="30" t="s">
        <v>226</v>
      </c>
      <c r="C119" s="35" t="s">
        <v>76</v>
      </c>
      <c r="D119" s="56"/>
      <c r="E119" s="56"/>
      <c r="F119" s="57">
        <f t="shared" si="45"/>
        <v>0</v>
      </c>
      <c r="G119" s="56"/>
      <c r="H119" s="56"/>
      <c r="I119" s="56"/>
      <c r="J119" s="58"/>
      <c r="K119" s="57">
        <f t="shared" si="28"/>
        <v>0</v>
      </c>
    </row>
    <row r="120" spans="1:16375" ht="15" customHeight="1" x14ac:dyDescent="0.2">
      <c r="A120" s="22">
        <v>22613</v>
      </c>
      <c r="B120" s="30" t="s">
        <v>227</v>
      </c>
      <c r="C120" s="35" t="s">
        <v>78</v>
      </c>
      <c r="D120" s="56"/>
      <c r="E120" s="56"/>
      <c r="F120" s="57">
        <f t="shared" si="45"/>
        <v>0</v>
      </c>
      <c r="G120" s="56"/>
      <c r="H120" s="56"/>
      <c r="I120" s="56"/>
      <c r="J120" s="58"/>
      <c r="K120" s="57">
        <f t="shared" si="28"/>
        <v>0</v>
      </c>
    </row>
    <row r="121" spans="1:16375" ht="15" customHeight="1" x14ac:dyDescent="0.2">
      <c r="A121" s="22">
        <v>22614</v>
      </c>
      <c r="B121" s="30" t="s">
        <v>228</v>
      </c>
      <c r="C121" s="35" t="s">
        <v>80</v>
      </c>
      <c r="D121" s="56"/>
      <c r="E121" s="56"/>
      <c r="F121" s="57">
        <f t="shared" si="45"/>
        <v>0</v>
      </c>
      <c r="G121" s="56"/>
      <c r="H121" s="56"/>
      <c r="I121" s="56"/>
      <c r="J121" s="58"/>
      <c r="K121" s="57">
        <f t="shared" si="28"/>
        <v>0</v>
      </c>
    </row>
    <row r="122" spans="1:16375" ht="15" customHeight="1" x14ac:dyDescent="0.2">
      <c r="A122" s="22"/>
      <c r="B122" s="28" t="s">
        <v>229</v>
      </c>
      <c r="C122" s="37" t="s">
        <v>86</v>
      </c>
      <c r="D122" s="57">
        <f>+D123+D127+D129</f>
        <v>0</v>
      </c>
      <c r="E122" s="57">
        <f t="shared" ref="E122:J122" si="46">+E123+E127+E129</f>
        <v>0</v>
      </c>
      <c r="F122" s="57">
        <f t="shared" si="46"/>
        <v>0</v>
      </c>
      <c r="G122" s="57">
        <f t="shared" si="46"/>
        <v>0</v>
      </c>
      <c r="H122" s="57">
        <f t="shared" si="46"/>
        <v>0</v>
      </c>
      <c r="I122" s="57">
        <f t="shared" si="46"/>
        <v>0</v>
      </c>
      <c r="J122" s="68">
        <f t="shared" si="46"/>
        <v>0</v>
      </c>
      <c r="K122" s="57">
        <f t="shared" si="28"/>
        <v>0</v>
      </c>
    </row>
    <row r="123" spans="1:16375" ht="15" customHeight="1" x14ac:dyDescent="0.2">
      <c r="A123" s="22"/>
      <c r="B123" s="28" t="s">
        <v>230</v>
      </c>
      <c r="C123" s="37" t="s">
        <v>88</v>
      </c>
      <c r="D123" s="46">
        <f>SUM(D124:D126)</f>
        <v>0</v>
      </c>
      <c r="E123" s="46">
        <f t="shared" ref="E123:J123" si="47">SUM(E124:E126)</f>
        <v>0</v>
      </c>
      <c r="F123" s="46">
        <f t="shared" si="47"/>
        <v>0</v>
      </c>
      <c r="G123" s="46">
        <f t="shared" si="47"/>
        <v>0</v>
      </c>
      <c r="H123" s="46">
        <f t="shared" si="47"/>
        <v>0</v>
      </c>
      <c r="I123" s="46">
        <f t="shared" si="47"/>
        <v>0</v>
      </c>
      <c r="J123" s="62">
        <f t="shared" si="47"/>
        <v>0</v>
      </c>
      <c r="K123" s="46">
        <f t="shared" si="28"/>
        <v>0</v>
      </c>
    </row>
    <row r="124" spans="1:16375" ht="15" customHeight="1" x14ac:dyDescent="0.2">
      <c r="A124" s="22">
        <v>226211</v>
      </c>
      <c r="B124" s="30" t="s">
        <v>231</v>
      </c>
      <c r="C124" s="35" t="s">
        <v>90</v>
      </c>
      <c r="D124" s="56"/>
      <c r="E124" s="56"/>
      <c r="F124" s="57">
        <f t="shared" ref="F124:F126" si="48">+D124+E124</f>
        <v>0</v>
      </c>
      <c r="G124" s="56"/>
      <c r="H124" s="56"/>
      <c r="I124" s="56"/>
      <c r="J124" s="58"/>
      <c r="K124" s="57">
        <f t="shared" si="28"/>
        <v>0</v>
      </c>
    </row>
    <row r="125" spans="1:16375" ht="15" customHeight="1" x14ac:dyDescent="0.2">
      <c r="A125" s="22">
        <v>226212</v>
      </c>
      <c r="B125" s="30" t="s">
        <v>232</v>
      </c>
      <c r="C125" s="35" t="s">
        <v>233</v>
      </c>
      <c r="D125" s="56"/>
      <c r="E125" s="56"/>
      <c r="F125" s="57">
        <f t="shared" si="48"/>
        <v>0</v>
      </c>
      <c r="G125" s="56"/>
      <c r="H125" s="56"/>
      <c r="I125" s="56"/>
      <c r="J125" s="58"/>
      <c r="K125" s="57">
        <f t="shared" si="28"/>
        <v>0</v>
      </c>
    </row>
    <row r="126" spans="1:16375" ht="15" customHeight="1" x14ac:dyDescent="0.2">
      <c r="A126" s="22">
        <v>226213</v>
      </c>
      <c r="B126" s="30" t="s">
        <v>234</v>
      </c>
      <c r="C126" s="35" t="s">
        <v>235</v>
      </c>
      <c r="D126" s="56"/>
      <c r="E126" s="56"/>
      <c r="F126" s="57">
        <f t="shared" si="48"/>
        <v>0</v>
      </c>
      <c r="G126" s="56"/>
      <c r="H126" s="56"/>
      <c r="I126" s="56"/>
      <c r="J126" s="58"/>
      <c r="K126" s="57">
        <f t="shared" si="28"/>
        <v>0</v>
      </c>
    </row>
    <row r="127" spans="1:16375" ht="15" customHeight="1" x14ac:dyDescent="0.2">
      <c r="A127" s="22"/>
      <c r="B127" s="28" t="s">
        <v>236</v>
      </c>
      <c r="C127" s="37" t="s">
        <v>98</v>
      </c>
      <c r="D127" s="46">
        <f>+D128</f>
        <v>0</v>
      </c>
      <c r="E127" s="46">
        <f t="shared" ref="E127:J127" si="49">+E128</f>
        <v>0</v>
      </c>
      <c r="F127" s="46">
        <f t="shared" si="49"/>
        <v>0</v>
      </c>
      <c r="G127" s="46">
        <f t="shared" si="49"/>
        <v>0</v>
      </c>
      <c r="H127" s="46">
        <f t="shared" si="49"/>
        <v>0</v>
      </c>
      <c r="I127" s="46">
        <f t="shared" si="49"/>
        <v>0</v>
      </c>
      <c r="J127" s="62">
        <f t="shared" si="49"/>
        <v>0</v>
      </c>
      <c r="K127" s="46">
        <f t="shared" si="28"/>
        <v>0</v>
      </c>
    </row>
    <row r="128" spans="1:16375" ht="15" customHeight="1" x14ac:dyDescent="0.2">
      <c r="A128" s="22">
        <v>226225</v>
      </c>
      <c r="B128" s="30" t="s">
        <v>237</v>
      </c>
      <c r="C128" s="35" t="s">
        <v>104</v>
      </c>
      <c r="D128" s="69"/>
      <c r="E128" s="70"/>
      <c r="F128" s="57">
        <f>+D128+E128</f>
        <v>0</v>
      </c>
      <c r="G128" s="70"/>
      <c r="H128" s="69"/>
      <c r="I128" s="70"/>
      <c r="J128" s="71"/>
      <c r="K128" s="72">
        <f t="shared" si="28"/>
        <v>0</v>
      </c>
      <c r="L128" s="40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22"/>
      <c r="B129" s="28" t="s">
        <v>238</v>
      </c>
      <c r="C129" s="37" t="s">
        <v>108</v>
      </c>
      <c r="D129" s="46">
        <f>+D130</f>
        <v>0</v>
      </c>
      <c r="E129" s="46">
        <f t="shared" ref="E129:J129" si="50">+E130</f>
        <v>0</v>
      </c>
      <c r="F129" s="46">
        <f t="shared" si="50"/>
        <v>0</v>
      </c>
      <c r="G129" s="46">
        <f t="shared" si="50"/>
        <v>0</v>
      </c>
      <c r="H129" s="46">
        <f t="shared" si="50"/>
        <v>0</v>
      </c>
      <c r="I129" s="46">
        <f t="shared" si="50"/>
        <v>0</v>
      </c>
      <c r="J129" s="62">
        <f t="shared" si="50"/>
        <v>0</v>
      </c>
      <c r="K129" s="46">
        <f t="shared" si="28"/>
        <v>0</v>
      </c>
    </row>
    <row r="130" spans="1:11" ht="15" customHeight="1" x14ac:dyDescent="0.2">
      <c r="A130" s="22">
        <v>226231</v>
      </c>
      <c r="B130" s="30" t="s">
        <v>239</v>
      </c>
      <c r="C130" s="35" t="s">
        <v>110</v>
      </c>
      <c r="D130" s="56"/>
      <c r="E130" s="56"/>
      <c r="F130" s="57">
        <f>+D130+E130</f>
        <v>0</v>
      </c>
      <c r="G130" s="56"/>
      <c r="H130" s="56"/>
      <c r="I130" s="56"/>
      <c r="J130" s="58"/>
      <c r="K130" s="57">
        <f t="shared" si="28"/>
        <v>0</v>
      </c>
    </row>
    <row r="131" spans="1:11" ht="15" customHeight="1" x14ac:dyDescent="0.2">
      <c r="A131" s="22"/>
      <c r="B131" s="28" t="s">
        <v>240</v>
      </c>
      <c r="C131" s="37" t="s">
        <v>112</v>
      </c>
      <c r="D131" s="46">
        <f>SUM(D132:D134)</f>
        <v>0</v>
      </c>
      <c r="E131" s="46">
        <f t="shared" ref="E131:J131" si="51">SUM(E132:E134)</f>
        <v>0</v>
      </c>
      <c r="F131" s="46">
        <f t="shared" si="51"/>
        <v>0</v>
      </c>
      <c r="G131" s="46">
        <f t="shared" si="51"/>
        <v>0</v>
      </c>
      <c r="H131" s="46">
        <f t="shared" si="51"/>
        <v>0</v>
      </c>
      <c r="I131" s="46">
        <f t="shared" si="51"/>
        <v>0</v>
      </c>
      <c r="J131" s="62">
        <f t="shared" si="51"/>
        <v>0</v>
      </c>
      <c r="K131" s="46">
        <f t="shared" si="28"/>
        <v>0</v>
      </c>
    </row>
    <row r="132" spans="1:11" ht="15" customHeight="1" x14ac:dyDescent="0.2">
      <c r="A132" s="22">
        <v>22631</v>
      </c>
      <c r="B132" s="30" t="s">
        <v>241</v>
      </c>
      <c r="C132" s="31" t="s">
        <v>114</v>
      </c>
      <c r="D132" s="56"/>
      <c r="E132" s="56"/>
      <c r="F132" s="57">
        <f t="shared" ref="F132:F134" si="52">+D132+E132</f>
        <v>0</v>
      </c>
      <c r="G132" s="56"/>
      <c r="H132" s="56"/>
      <c r="I132" s="56"/>
      <c r="J132" s="58"/>
      <c r="K132" s="57">
        <f t="shared" si="28"/>
        <v>0</v>
      </c>
    </row>
    <row r="133" spans="1:11" ht="15" customHeight="1" x14ac:dyDescent="0.2">
      <c r="A133" s="22">
        <v>22632</v>
      </c>
      <c r="B133" s="30" t="s">
        <v>242</v>
      </c>
      <c r="C133" s="31" t="s">
        <v>116</v>
      </c>
      <c r="D133" s="56"/>
      <c r="E133" s="56"/>
      <c r="F133" s="57">
        <f t="shared" si="52"/>
        <v>0</v>
      </c>
      <c r="G133" s="56"/>
      <c r="H133" s="56"/>
      <c r="I133" s="56"/>
      <c r="J133" s="58"/>
      <c r="K133" s="57">
        <f t="shared" si="28"/>
        <v>0</v>
      </c>
    </row>
    <row r="134" spans="1:11" ht="15" customHeight="1" x14ac:dyDescent="0.2">
      <c r="A134" s="22">
        <v>22633</v>
      </c>
      <c r="B134" s="30" t="s">
        <v>243</v>
      </c>
      <c r="C134" s="31" t="s">
        <v>118</v>
      </c>
      <c r="D134" s="56"/>
      <c r="E134" s="56"/>
      <c r="F134" s="57">
        <f t="shared" si="52"/>
        <v>0</v>
      </c>
      <c r="G134" s="56"/>
      <c r="H134" s="56"/>
      <c r="I134" s="56"/>
      <c r="J134" s="58"/>
      <c r="K134" s="57">
        <f t="shared" si="28"/>
        <v>0</v>
      </c>
    </row>
    <row r="135" spans="1:11" ht="15" customHeight="1" x14ac:dyDescent="0.2">
      <c r="A135" s="22"/>
      <c r="B135" s="26" t="s">
        <v>244</v>
      </c>
      <c r="C135" s="27" t="s">
        <v>245</v>
      </c>
      <c r="D135" s="52">
        <f>+D136+D141+D142+D143+D148</f>
        <v>0</v>
      </c>
      <c r="E135" s="52">
        <f t="shared" ref="E135:J135" si="53">+E136+E141+E142+E143+E148</f>
        <v>0</v>
      </c>
      <c r="F135" s="52">
        <f t="shared" si="53"/>
        <v>0</v>
      </c>
      <c r="G135" s="52">
        <f t="shared" si="53"/>
        <v>0</v>
      </c>
      <c r="H135" s="52">
        <f t="shared" si="53"/>
        <v>0</v>
      </c>
      <c r="I135" s="52">
        <f t="shared" si="53"/>
        <v>0</v>
      </c>
      <c r="J135" s="53">
        <f t="shared" si="53"/>
        <v>0</v>
      </c>
      <c r="K135" s="52">
        <f t="shared" si="28"/>
        <v>0</v>
      </c>
    </row>
    <row r="136" spans="1:11" ht="15" customHeight="1" x14ac:dyDescent="0.2">
      <c r="A136" s="22"/>
      <c r="B136" s="28" t="s">
        <v>246</v>
      </c>
      <c r="C136" s="29" t="s">
        <v>247</v>
      </c>
      <c r="D136" s="57">
        <f>+D137+D140</f>
        <v>0</v>
      </c>
      <c r="E136" s="57">
        <f t="shared" ref="E136:J136" si="54">+E137+E140</f>
        <v>0</v>
      </c>
      <c r="F136" s="57">
        <f t="shared" si="54"/>
        <v>0</v>
      </c>
      <c r="G136" s="57">
        <f t="shared" si="54"/>
        <v>0</v>
      </c>
      <c r="H136" s="57">
        <f t="shared" si="54"/>
        <v>0</v>
      </c>
      <c r="I136" s="57">
        <f t="shared" si="54"/>
        <v>0</v>
      </c>
      <c r="J136" s="68">
        <f t="shared" si="54"/>
        <v>0</v>
      </c>
      <c r="K136" s="57">
        <f t="shared" si="28"/>
        <v>0</v>
      </c>
    </row>
    <row r="137" spans="1:11" ht="15" customHeight="1" x14ac:dyDescent="0.2">
      <c r="A137" s="22"/>
      <c r="B137" s="28" t="s">
        <v>248</v>
      </c>
      <c r="C137" s="29" t="s">
        <v>249</v>
      </c>
      <c r="D137" s="46">
        <f>+D138+D139</f>
        <v>0</v>
      </c>
      <c r="E137" s="46">
        <f t="shared" ref="E137:J137" si="55">+E138+E139</f>
        <v>0</v>
      </c>
      <c r="F137" s="46">
        <f>+F138+F139</f>
        <v>0</v>
      </c>
      <c r="G137" s="46">
        <f t="shared" si="55"/>
        <v>0</v>
      </c>
      <c r="H137" s="46">
        <f t="shared" si="55"/>
        <v>0</v>
      </c>
      <c r="I137" s="46">
        <f t="shared" si="55"/>
        <v>0</v>
      </c>
      <c r="J137" s="62">
        <f t="shared" si="55"/>
        <v>0</v>
      </c>
      <c r="K137" s="46">
        <f t="shared" si="28"/>
        <v>0</v>
      </c>
    </row>
    <row r="138" spans="1:11" ht="15" customHeight="1" x14ac:dyDescent="0.2">
      <c r="A138" s="22">
        <v>227111</v>
      </c>
      <c r="B138" s="30" t="s">
        <v>250</v>
      </c>
      <c r="C138" s="31" t="s">
        <v>251</v>
      </c>
      <c r="D138" s="56"/>
      <c r="E138" s="56"/>
      <c r="F138" s="57">
        <f t="shared" ref="F138:F142" si="56">+D138+E138</f>
        <v>0</v>
      </c>
      <c r="G138" s="56"/>
      <c r="H138" s="56"/>
      <c r="I138" s="56"/>
      <c r="J138" s="58"/>
      <c r="K138" s="57">
        <f t="shared" ref="K138:K201" si="57">+F138-H138</f>
        <v>0</v>
      </c>
    </row>
    <row r="139" spans="1:11" ht="15" customHeight="1" x14ac:dyDescent="0.2">
      <c r="A139" s="22">
        <v>227112</v>
      </c>
      <c r="B139" s="30" t="s">
        <v>252</v>
      </c>
      <c r="C139" s="31" t="s">
        <v>253</v>
      </c>
      <c r="D139" s="56"/>
      <c r="E139" s="56"/>
      <c r="F139" s="57">
        <f t="shared" si="56"/>
        <v>0</v>
      </c>
      <c r="G139" s="56"/>
      <c r="H139" s="56"/>
      <c r="I139" s="56"/>
      <c r="J139" s="58"/>
      <c r="K139" s="57">
        <f t="shared" si="57"/>
        <v>0</v>
      </c>
    </row>
    <row r="140" spans="1:11" ht="15" customHeight="1" x14ac:dyDescent="0.2">
      <c r="A140" s="22">
        <v>22712</v>
      </c>
      <c r="B140" s="28" t="s">
        <v>254</v>
      </c>
      <c r="C140" s="29" t="s">
        <v>255</v>
      </c>
      <c r="D140" s="57"/>
      <c r="E140" s="57"/>
      <c r="F140" s="57">
        <f t="shared" si="56"/>
        <v>0</v>
      </c>
      <c r="G140" s="57"/>
      <c r="H140" s="57"/>
      <c r="I140" s="57"/>
      <c r="J140" s="68"/>
      <c r="K140" s="57">
        <f t="shared" si="57"/>
        <v>0</v>
      </c>
    </row>
    <row r="141" spans="1:11" ht="15" customHeight="1" x14ac:dyDescent="0.2">
      <c r="A141" s="22">
        <v>2272</v>
      </c>
      <c r="B141" s="28" t="s">
        <v>256</v>
      </c>
      <c r="C141" s="29" t="s">
        <v>257</v>
      </c>
      <c r="D141" s="46"/>
      <c r="E141" s="46"/>
      <c r="F141" s="57">
        <f t="shared" si="56"/>
        <v>0</v>
      </c>
      <c r="G141" s="46"/>
      <c r="H141" s="46"/>
      <c r="I141" s="46"/>
      <c r="J141" s="62"/>
      <c r="K141" s="46">
        <f t="shared" si="57"/>
        <v>0</v>
      </c>
    </row>
    <row r="142" spans="1:11" ht="15" customHeight="1" x14ac:dyDescent="0.2">
      <c r="A142" s="22">
        <v>2273</v>
      </c>
      <c r="B142" s="28" t="s">
        <v>258</v>
      </c>
      <c r="C142" s="29" t="s">
        <v>259</v>
      </c>
      <c r="D142" s="46"/>
      <c r="E142" s="46"/>
      <c r="F142" s="57">
        <f t="shared" si="56"/>
        <v>0</v>
      </c>
      <c r="G142" s="46"/>
      <c r="H142" s="46"/>
      <c r="I142" s="46"/>
      <c r="J142" s="62"/>
      <c r="K142" s="46">
        <f t="shared" si="57"/>
        <v>0</v>
      </c>
    </row>
    <row r="143" spans="1:11" ht="15" customHeight="1" x14ac:dyDescent="0.2">
      <c r="A143" s="22"/>
      <c r="B143" s="28" t="s">
        <v>260</v>
      </c>
      <c r="C143" s="29" t="s">
        <v>261</v>
      </c>
      <c r="D143" s="57">
        <f>+D144+D147</f>
        <v>0</v>
      </c>
      <c r="E143" s="57">
        <f t="shared" ref="E143:J143" si="58">+E144+E147</f>
        <v>0</v>
      </c>
      <c r="F143" s="57">
        <f t="shared" si="58"/>
        <v>0</v>
      </c>
      <c r="G143" s="57">
        <f t="shared" si="58"/>
        <v>0</v>
      </c>
      <c r="H143" s="57">
        <f t="shared" si="58"/>
        <v>0</v>
      </c>
      <c r="I143" s="57">
        <f t="shared" si="58"/>
        <v>0</v>
      </c>
      <c r="J143" s="68">
        <f t="shared" si="58"/>
        <v>0</v>
      </c>
      <c r="K143" s="57">
        <f t="shared" si="57"/>
        <v>0</v>
      </c>
    </row>
    <row r="144" spans="1:11" ht="15" customHeight="1" x14ac:dyDescent="0.2">
      <c r="A144" s="22"/>
      <c r="B144" s="28" t="s">
        <v>262</v>
      </c>
      <c r="C144" s="29" t="s">
        <v>249</v>
      </c>
      <c r="D144" s="46">
        <f>+D145+D146</f>
        <v>0</v>
      </c>
      <c r="E144" s="46">
        <f t="shared" ref="E144:J144" si="59">+E145+E146</f>
        <v>0</v>
      </c>
      <c r="F144" s="46">
        <f t="shared" si="59"/>
        <v>0</v>
      </c>
      <c r="G144" s="46">
        <f t="shared" si="59"/>
        <v>0</v>
      </c>
      <c r="H144" s="46">
        <f t="shared" si="59"/>
        <v>0</v>
      </c>
      <c r="I144" s="46">
        <f t="shared" si="59"/>
        <v>0</v>
      </c>
      <c r="J144" s="62">
        <f t="shared" si="59"/>
        <v>0</v>
      </c>
      <c r="K144" s="46">
        <f t="shared" si="57"/>
        <v>0</v>
      </c>
    </row>
    <row r="145" spans="1:11" ht="15" customHeight="1" x14ac:dyDescent="0.2">
      <c r="A145" s="22">
        <v>227411</v>
      </c>
      <c r="B145" s="30" t="s">
        <v>263</v>
      </c>
      <c r="C145" s="31" t="s">
        <v>251</v>
      </c>
      <c r="D145" s="56"/>
      <c r="E145" s="56"/>
      <c r="F145" s="57">
        <f t="shared" ref="F145:F147" si="60">+D145+E145</f>
        <v>0</v>
      </c>
      <c r="G145" s="56"/>
      <c r="H145" s="56"/>
      <c r="I145" s="56"/>
      <c r="J145" s="58"/>
      <c r="K145" s="57">
        <f t="shared" si="57"/>
        <v>0</v>
      </c>
    </row>
    <row r="146" spans="1:11" ht="15" customHeight="1" x14ac:dyDescent="0.2">
      <c r="A146" s="22">
        <v>227412</v>
      </c>
      <c r="B146" s="30" t="s">
        <v>264</v>
      </c>
      <c r="C146" s="31" t="s">
        <v>253</v>
      </c>
      <c r="D146" s="56"/>
      <c r="E146" s="56"/>
      <c r="F146" s="57">
        <f t="shared" si="60"/>
        <v>0</v>
      </c>
      <c r="G146" s="56"/>
      <c r="H146" s="56"/>
      <c r="I146" s="56"/>
      <c r="J146" s="58"/>
      <c r="K146" s="57">
        <f t="shared" si="57"/>
        <v>0</v>
      </c>
    </row>
    <row r="147" spans="1:11" ht="15" customHeight="1" x14ac:dyDescent="0.2">
      <c r="A147" s="22">
        <v>22742</v>
      </c>
      <c r="B147" s="28" t="s">
        <v>265</v>
      </c>
      <c r="C147" s="29" t="s">
        <v>255</v>
      </c>
      <c r="D147" s="57"/>
      <c r="E147" s="57"/>
      <c r="F147" s="57">
        <f t="shared" si="60"/>
        <v>0</v>
      </c>
      <c r="G147" s="57"/>
      <c r="H147" s="57"/>
      <c r="I147" s="57"/>
      <c r="J147" s="68"/>
      <c r="K147" s="57">
        <f t="shared" si="57"/>
        <v>0</v>
      </c>
    </row>
    <row r="148" spans="1:11" ht="15" customHeight="1" x14ac:dyDescent="0.2">
      <c r="A148" s="22"/>
      <c r="B148" s="28" t="s">
        <v>266</v>
      </c>
      <c r="C148" s="29" t="s">
        <v>267</v>
      </c>
      <c r="D148" s="46">
        <f>+D149</f>
        <v>0</v>
      </c>
      <c r="E148" s="46">
        <f t="shared" ref="E148:J148" si="61">+E149</f>
        <v>0</v>
      </c>
      <c r="F148" s="46">
        <f t="shared" si="61"/>
        <v>0</v>
      </c>
      <c r="G148" s="46">
        <f t="shared" si="61"/>
        <v>0</v>
      </c>
      <c r="H148" s="46">
        <f t="shared" si="61"/>
        <v>0</v>
      </c>
      <c r="I148" s="46">
        <f t="shared" si="61"/>
        <v>0</v>
      </c>
      <c r="J148" s="62">
        <f t="shared" si="61"/>
        <v>0</v>
      </c>
      <c r="K148" s="46">
        <f t="shared" si="57"/>
        <v>0</v>
      </c>
    </row>
    <row r="149" spans="1:11" ht="15" customHeight="1" x14ac:dyDescent="0.2">
      <c r="A149" s="22">
        <v>22751</v>
      </c>
      <c r="B149" s="30" t="s">
        <v>268</v>
      </c>
      <c r="C149" s="31" t="s">
        <v>249</v>
      </c>
      <c r="D149" s="56"/>
      <c r="E149" s="56"/>
      <c r="F149" s="57">
        <f t="shared" ref="F149" si="62">+D149+E149</f>
        <v>0</v>
      </c>
      <c r="G149" s="56"/>
      <c r="H149" s="56"/>
      <c r="I149" s="56"/>
      <c r="J149" s="58"/>
      <c r="K149" s="57">
        <f t="shared" si="57"/>
        <v>0</v>
      </c>
    </row>
    <row r="150" spans="1:11" ht="15" customHeight="1" x14ac:dyDescent="0.2">
      <c r="A150" s="22"/>
      <c r="B150" s="23">
        <v>3</v>
      </c>
      <c r="C150" s="24" t="s">
        <v>269</v>
      </c>
      <c r="D150" s="50">
        <f>+D151+D245+D339</f>
        <v>0</v>
      </c>
      <c r="E150" s="50">
        <f t="shared" ref="E150:J150" si="63">+E151+E245+E339</f>
        <v>0</v>
      </c>
      <c r="F150" s="50">
        <f t="shared" si="63"/>
        <v>0</v>
      </c>
      <c r="G150" s="50">
        <f t="shared" si="63"/>
        <v>0</v>
      </c>
      <c r="H150" s="50">
        <f t="shared" si="63"/>
        <v>0</v>
      </c>
      <c r="I150" s="50">
        <f t="shared" si="63"/>
        <v>0</v>
      </c>
      <c r="J150" s="51">
        <f t="shared" si="63"/>
        <v>0</v>
      </c>
      <c r="K150" s="50">
        <f t="shared" si="57"/>
        <v>0</v>
      </c>
    </row>
    <row r="151" spans="1:11" ht="15" customHeight="1" x14ac:dyDescent="0.2">
      <c r="A151" s="22"/>
      <c r="B151" s="23">
        <v>3.1</v>
      </c>
      <c r="C151" s="24" t="s">
        <v>270</v>
      </c>
      <c r="D151" s="50">
        <f>+D152+D197+D244</f>
        <v>0</v>
      </c>
      <c r="E151" s="50">
        <f t="shared" ref="E151:J151" si="64">+E152+E197+E244</f>
        <v>0</v>
      </c>
      <c r="F151" s="50">
        <f t="shared" si="64"/>
        <v>0</v>
      </c>
      <c r="G151" s="50">
        <f t="shared" si="64"/>
        <v>0</v>
      </c>
      <c r="H151" s="50">
        <f t="shared" si="64"/>
        <v>0</v>
      </c>
      <c r="I151" s="50">
        <f t="shared" si="64"/>
        <v>0</v>
      </c>
      <c r="J151" s="51">
        <f t="shared" si="64"/>
        <v>0</v>
      </c>
      <c r="K151" s="50">
        <f t="shared" si="57"/>
        <v>0</v>
      </c>
    </row>
    <row r="152" spans="1:11" ht="15" customHeight="1" x14ac:dyDescent="0.2">
      <c r="A152" s="22"/>
      <c r="B152" s="26" t="s">
        <v>271</v>
      </c>
      <c r="C152" s="27" t="s">
        <v>272</v>
      </c>
      <c r="D152" s="52">
        <f>+D153+D181</f>
        <v>0</v>
      </c>
      <c r="E152" s="52">
        <f t="shared" ref="E152:J152" si="65">+E153+E181</f>
        <v>0</v>
      </c>
      <c r="F152" s="52">
        <f t="shared" si="65"/>
        <v>0</v>
      </c>
      <c r="G152" s="52">
        <f t="shared" si="65"/>
        <v>0</v>
      </c>
      <c r="H152" s="52">
        <f t="shared" si="65"/>
        <v>0</v>
      </c>
      <c r="I152" s="52">
        <f t="shared" si="65"/>
        <v>0</v>
      </c>
      <c r="J152" s="53">
        <f t="shared" si="65"/>
        <v>0</v>
      </c>
      <c r="K152" s="52">
        <f t="shared" si="57"/>
        <v>0</v>
      </c>
    </row>
    <row r="153" spans="1:11" ht="15" customHeight="1" x14ac:dyDescent="0.2">
      <c r="A153" s="22"/>
      <c r="B153" s="26" t="s">
        <v>273</v>
      </c>
      <c r="C153" s="27" t="s">
        <v>274</v>
      </c>
      <c r="D153" s="52">
        <f>+D154+D162+D166+D171+D173+D174</f>
        <v>0</v>
      </c>
      <c r="E153" s="52">
        <f t="shared" ref="E153:J153" si="66">+E154+E162+E166+E171+E173+E174</f>
        <v>0</v>
      </c>
      <c r="F153" s="52">
        <f t="shared" si="66"/>
        <v>0</v>
      </c>
      <c r="G153" s="52">
        <f t="shared" si="66"/>
        <v>0</v>
      </c>
      <c r="H153" s="52">
        <f t="shared" si="66"/>
        <v>0</v>
      </c>
      <c r="I153" s="52">
        <f t="shared" si="66"/>
        <v>0</v>
      </c>
      <c r="J153" s="53">
        <f t="shared" si="66"/>
        <v>0</v>
      </c>
      <c r="K153" s="52">
        <f t="shared" si="57"/>
        <v>0</v>
      </c>
    </row>
    <row r="154" spans="1:11" ht="15" customHeight="1" x14ac:dyDescent="0.2">
      <c r="A154" s="22"/>
      <c r="B154" s="28" t="s">
        <v>275</v>
      </c>
      <c r="C154" s="29" t="s">
        <v>276</v>
      </c>
      <c r="D154" s="46">
        <f>SUM(D155:D161)</f>
        <v>0</v>
      </c>
      <c r="E154" s="46">
        <f t="shared" ref="E154:J154" si="67">SUM(E155:E161)</f>
        <v>0</v>
      </c>
      <c r="F154" s="46">
        <f t="shared" si="67"/>
        <v>0</v>
      </c>
      <c r="G154" s="46">
        <f t="shared" si="67"/>
        <v>0</v>
      </c>
      <c r="H154" s="46">
        <f t="shared" si="67"/>
        <v>0</v>
      </c>
      <c r="I154" s="46">
        <f t="shared" si="67"/>
        <v>0</v>
      </c>
      <c r="J154" s="62">
        <f t="shared" si="67"/>
        <v>0</v>
      </c>
      <c r="K154" s="46">
        <f t="shared" si="57"/>
        <v>0</v>
      </c>
    </row>
    <row r="155" spans="1:11" ht="15" customHeight="1" x14ac:dyDescent="0.2">
      <c r="A155" s="22">
        <v>311111</v>
      </c>
      <c r="B155" s="30" t="s">
        <v>277</v>
      </c>
      <c r="C155" s="31" t="s">
        <v>278</v>
      </c>
      <c r="D155" s="56"/>
      <c r="E155" s="56"/>
      <c r="F155" s="57">
        <f t="shared" ref="F155:F161" si="68">+D155+E155</f>
        <v>0</v>
      </c>
      <c r="G155" s="56"/>
      <c r="H155" s="56"/>
      <c r="I155" s="56"/>
      <c r="J155" s="58"/>
      <c r="K155" s="57">
        <f t="shared" si="57"/>
        <v>0</v>
      </c>
    </row>
    <row r="156" spans="1:11" ht="15" customHeight="1" x14ac:dyDescent="0.2">
      <c r="A156" s="22">
        <v>311112</v>
      </c>
      <c r="B156" s="30" t="s">
        <v>279</v>
      </c>
      <c r="C156" s="31" t="s">
        <v>280</v>
      </c>
      <c r="D156" s="56"/>
      <c r="E156" s="56"/>
      <c r="F156" s="57">
        <f t="shared" si="68"/>
        <v>0</v>
      </c>
      <c r="G156" s="56"/>
      <c r="H156" s="56"/>
      <c r="I156" s="56"/>
      <c r="J156" s="58"/>
      <c r="K156" s="57">
        <f t="shared" si="57"/>
        <v>0</v>
      </c>
    </row>
    <row r="157" spans="1:11" ht="15" customHeight="1" x14ac:dyDescent="0.2">
      <c r="A157" s="22">
        <v>311113</v>
      </c>
      <c r="B157" s="30" t="s">
        <v>281</v>
      </c>
      <c r="C157" s="31" t="s">
        <v>282</v>
      </c>
      <c r="D157" s="56"/>
      <c r="E157" s="56"/>
      <c r="F157" s="57">
        <f t="shared" si="68"/>
        <v>0</v>
      </c>
      <c r="G157" s="56"/>
      <c r="H157" s="56"/>
      <c r="I157" s="56"/>
      <c r="J157" s="58"/>
      <c r="K157" s="57">
        <f t="shared" si="57"/>
        <v>0</v>
      </c>
    </row>
    <row r="158" spans="1:11" ht="15" customHeight="1" x14ac:dyDescent="0.2">
      <c r="A158" s="22">
        <v>311114</v>
      </c>
      <c r="B158" s="30" t="s">
        <v>283</v>
      </c>
      <c r="C158" s="31" t="s">
        <v>284</v>
      </c>
      <c r="D158" s="56"/>
      <c r="E158" s="56"/>
      <c r="F158" s="57">
        <f t="shared" si="68"/>
        <v>0</v>
      </c>
      <c r="G158" s="56"/>
      <c r="H158" s="56"/>
      <c r="I158" s="56"/>
      <c r="J158" s="58"/>
      <c r="K158" s="57">
        <f t="shared" si="57"/>
        <v>0</v>
      </c>
    </row>
    <row r="159" spans="1:11" ht="15" customHeight="1" x14ac:dyDescent="0.2">
      <c r="A159" s="22">
        <v>311115</v>
      </c>
      <c r="B159" s="30" t="s">
        <v>285</v>
      </c>
      <c r="C159" s="31" t="s">
        <v>286</v>
      </c>
      <c r="D159" s="56"/>
      <c r="E159" s="56"/>
      <c r="F159" s="57">
        <f t="shared" si="68"/>
        <v>0</v>
      </c>
      <c r="G159" s="56"/>
      <c r="H159" s="56"/>
      <c r="I159" s="56"/>
      <c r="J159" s="58"/>
      <c r="K159" s="57">
        <f t="shared" si="57"/>
        <v>0</v>
      </c>
    </row>
    <row r="160" spans="1:11" ht="15" customHeight="1" x14ac:dyDescent="0.2">
      <c r="A160" s="22">
        <v>311116</v>
      </c>
      <c r="B160" s="30" t="s">
        <v>287</v>
      </c>
      <c r="C160" s="31" t="s">
        <v>288</v>
      </c>
      <c r="D160" s="56"/>
      <c r="E160" s="56"/>
      <c r="F160" s="57">
        <f t="shared" si="68"/>
        <v>0</v>
      </c>
      <c r="G160" s="56"/>
      <c r="H160" s="56"/>
      <c r="I160" s="56"/>
      <c r="J160" s="58"/>
      <c r="K160" s="57">
        <f t="shared" si="57"/>
        <v>0</v>
      </c>
    </row>
    <row r="161" spans="1:11" ht="15" customHeight="1" x14ac:dyDescent="0.2">
      <c r="A161" s="22">
        <v>311117</v>
      </c>
      <c r="B161" s="30" t="s">
        <v>289</v>
      </c>
      <c r="C161" s="31" t="s">
        <v>290</v>
      </c>
      <c r="D161" s="56"/>
      <c r="E161" s="56"/>
      <c r="F161" s="57">
        <f t="shared" si="68"/>
        <v>0</v>
      </c>
      <c r="G161" s="56"/>
      <c r="H161" s="56"/>
      <c r="I161" s="56"/>
      <c r="J161" s="58"/>
      <c r="K161" s="57">
        <f t="shared" si="57"/>
        <v>0</v>
      </c>
    </row>
    <row r="162" spans="1:11" ht="27" customHeight="1" x14ac:dyDescent="0.2">
      <c r="A162" s="22"/>
      <c r="B162" s="28" t="s">
        <v>291</v>
      </c>
      <c r="C162" s="41" t="s">
        <v>292</v>
      </c>
      <c r="D162" s="46">
        <f>SUM(D163:D165)</f>
        <v>0</v>
      </c>
      <c r="E162" s="46">
        <f t="shared" ref="E162:J162" si="69">SUM(E163:E165)</f>
        <v>0</v>
      </c>
      <c r="F162" s="46">
        <f t="shared" si="69"/>
        <v>0</v>
      </c>
      <c r="G162" s="46">
        <f t="shared" si="69"/>
        <v>0</v>
      </c>
      <c r="H162" s="46">
        <f t="shared" si="69"/>
        <v>0</v>
      </c>
      <c r="I162" s="46">
        <f t="shared" si="69"/>
        <v>0</v>
      </c>
      <c r="J162" s="62">
        <f t="shared" si="69"/>
        <v>0</v>
      </c>
      <c r="K162" s="46">
        <f t="shared" si="57"/>
        <v>0</v>
      </c>
    </row>
    <row r="163" spans="1:11" ht="15" customHeight="1" x14ac:dyDescent="0.2">
      <c r="A163" s="22">
        <v>311121</v>
      </c>
      <c r="B163" s="30" t="s">
        <v>293</v>
      </c>
      <c r="C163" s="31" t="s">
        <v>294</v>
      </c>
      <c r="D163" s="56"/>
      <c r="E163" s="56"/>
      <c r="F163" s="57">
        <f t="shared" ref="F163:F165" si="70">+D163+E163</f>
        <v>0</v>
      </c>
      <c r="G163" s="56"/>
      <c r="H163" s="56"/>
      <c r="I163" s="56"/>
      <c r="J163" s="58"/>
      <c r="K163" s="57">
        <f t="shared" si="57"/>
        <v>0</v>
      </c>
    </row>
    <row r="164" spans="1:11" ht="15" customHeight="1" x14ac:dyDescent="0.2">
      <c r="A164" s="22">
        <v>311122</v>
      </c>
      <c r="B164" s="30" t="s">
        <v>295</v>
      </c>
      <c r="C164" s="31" t="s">
        <v>296</v>
      </c>
      <c r="D164" s="56"/>
      <c r="E164" s="56"/>
      <c r="F164" s="57">
        <f t="shared" si="70"/>
        <v>0</v>
      </c>
      <c r="G164" s="56"/>
      <c r="H164" s="56"/>
      <c r="I164" s="56"/>
      <c r="J164" s="58"/>
      <c r="K164" s="57">
        <f t="shared" si="57"/>
        <v>0</v>
      </c>
    </row>
    <row r="165" spans="1:11" ht="15" customHeight="1" x14ac:dyDescent="0.2">
      <c r="A165" s="22">
        <v>311123</v>
      </c>
      <c r="B165" s="30" t="s">
        <v>297</v>
      </c>
      <c r="C165" s="31" t="s">
        <v>298</v>
      </c>
      <c r="D165" s="56"/>
      <c r="E165" s="56"/>
      <c r="F165" s="57">
        <f t="shared" si="70"/>
        <v>0</v>
      </c>
      <c r="G165" s="56"/>
      <c r="H165" s="56"/>
      <c r="I165" s="56"/>
      <c r="J165" s="58"/>
      <c r="K165" s="57">
        <f t="shared" si="57"/>
        <v>0</v>
      </c>
    </row>
    <row r="166" spans="1:11" ht="15" customHeight="1" x14ac:dyDescent="0.2">
      <c r="A166" s="22"/>
      <c r="B166" s="28" t="s">
        <v>299</v>
      </c>
      <c r="C166" s="29" t="s">
        <v>300</v>
      </c>
      <c r="D166" s="46">
        <f>SUM(D167:D170)</f>
        <v>0</v>
      </c>
      <c r="E166" s="46">
        <f t="shared" ref="E166:J166" si="71">SUM(E167:E170)</f>
        <v>0</v>
      </c>
      <c r="F166" s="46">
        <f t="shared" si="71"/>
        <v>0</v>
      </c>
      <c r="G166" s="46">
        <f t="shared" si="71"/>
        <v>0</v>
      </c>
      <c r="H166" s="46">
        <f t="shared" si="71"/>
        <v>0</v>
      </c>
      <c r="I166" s="46">
        <f t="shared" si="71"/>
        <v>0</v>
      </c>
      <c r="J166" s="62">
        <f t="shared" si="71"/>
        <v>0</v>
      </c>
      <c r="K166" s="46">
        <f t="shared" si="57"/>
        <v>0</v>
      </c>
    </row>
    <row r="167" spans="1:11" ht="15" customHeight="1" x14ac:dyDescent="0.2">
      <c r="A167" s="22">
        <v>311131</v>
      </c>
      <c r="B167" s="30" t="s">
        <v>301</v>
      </c>
      <c r="C167" s="31" t="s">
        <v>302</v>
      </c>
      <c r="D167" s="56"/>
      <c r="E167" s="56"/>
      <c r="F167" s="57">
        <f t="shared" ref="F167:F170" si="72">+D167+E167</f>
        <v>0</v>
      </c>
      <c r="G167" s="56"/>
      <c r="H167" s="56"/>
      <c r="I167" s="56"/>
      <c r="J167" s="58"/>
      <c r="K167" s="57">
        <f t="shared" si="57"/>
        <v>0</v>
      </c>
    </row>
    <row r="168" spans="1:11" ht="15" customHeight="1" x14ac:dyDescent="0.2">
      <c r="A168" s="22">
        <v>311132</v>
      </c>
      <c r="B168" s="30" t="s">
        <v>303</v>
      </c>
      <c r="C168" s="31" t="s">
        <v>304</v>
      </c>
      <c r="D168" s="56"/>
      <c r="E168" s="56"/>
      <c r="F168" s="57">
        <f t="shared" si="72"/>
        <v>0</v>
      </c>
      <c r="G168" s="56"/>
      <c r="H168" s="56"/>
      <c r="I168" s="56"/>
      <c r="J168" s="58"/>
      <c r="K168" s="57">
        <f t="shared" si="57"/>
        <v>0</v>
      </c>
    </row>
    <row r="169" spans="1:11" ht="15" customHeight="1" x14ac:dyDescent="0.2">
      <c r="A169" s="22">
        <v>311133</v>
      </c>
      <c r="B169" s="30" t="s">
        <v>305</v>
      </c>
      <c r="C169" s="31" t="s">
        <v>306</v>
      </c>
      <c r="D169" s="56"/>
      <c r="E169" s="56"/>
      <c r="F169" s="57">
        <f t="shared" si="72"/>
        <v>0</v>
      </c>
      <c r="G169" s="56"/>
      <c r="H169" s="56"/>
      <c r="I169" s="56"/>
      <c r="J169" s="58"/>
      <c r="K169" s="57">
        <f t="shared" si="57"/>
        <v>0</v>
      </c>
    </row>
    <row r="170" spans="1:11" ht="15" customHeight="1" x14ac:dyDescent="0.2">
      <c r="A170" s="22">
        <v>311134</v>
      </c>
      <c r="B170" s="30" t="s">
        <v>307</v>
      </c>
      <c r="C170" s="31" t="s">
        <v>308</v>
      </c>
      <c r="D170" s="56"/>
      <c r="E170" s="56"/>
      <c r="F170" s="57">
        <f t="shared" si="72"/>
        <v>0</v>
      </c>
      <c r="G170" s="56"/>
      <c r="H170" s="56"/>
      <c r="I170" s="56"/>
      <c r="J170" s="58"/>
      <c r="K170" s="57">
        <f t="shared" si="57"/>
        <v>0</v>
      </c>
    </row>
    <row r="171" spans="1:11" ht="15" customHeight="1" x14ac:dyDescent="0.2">
      <c r="A171" s="42"/>
      <c r="B171" s="28" t="s">
        <v>309</v>
      </c>
      <c r="C171" s="29" t="s">
        <v>310</v>
      </c>
      <c r="D171" s="46">
        <f>+D172</f>
        <v>0</v>
      </c>
      <c r="E171" s="46">
        <f t="shared" ref="E171:J171" si="73">+E172</f>
        <v>0</v>
      </c>
      <c r="F171" s="46">
        <f t="shared" si="73"/>
        <v>0</v>
      </c>
      <c r="G171" s="46">
        <f t="shared" si="73"/>
        <v>0</v>
      </c>
      <c r="H171" s="46">
        <f t="shared" si="73"/>
        <v>0</v>
      </c>
      <c r="I171" s="46">
        <f t="shared" si="73"/>
        <v>0</v>
      </c>
      <c r="J171" s="62">
        <f t="shared" si="73"/>
        <v>0</v>
      </c>
      <c r="K171" s="46">
        <f t="shared" si="57"/>
        <v>0</v>
      </c>
    </row>
    <row r="172" spans="1:11" ht="15" customHeight="1" x14ac:dyDescent="0.2">
      <c r="A172" s="22">
        <v>311141</v>
      </c>
      <c r="B172" s="30" t="s">
        <v>311</v>
      </c>
      <c r="C172" s="31" t="s">
        <v>312</v>
      </c>
      <c r="D172" s="56"/>
      <c r="E172" s="56"/>
      <c r="F172" s="57">
        <f t="shared" ref="F172:F180" si="74">+D172+E172</f>
        <v>0</v>
      </c>
      <c r="G172" s="56"/>
      <c r="H172" s="56"/>
      <c r="I172" s="56"/>
      <c r="J172" s="58"/>
      <c r="K172" s="57">
        <f t="shared" si="57"/>
        <v>0</v>
      </c>
    </row>
    <row r="173" spans="1:11" ht="15" customHeight="1" x14ac:dyDescent="0.2">
      <c r="A173" s="22">
        <v>31115</v>
      </c>
      <c r="B173" s="28" t="s">
        <v>313</v>
      </c>
      <c r="C173" s="29" t="s">
        <v>314</v>
      </c>
      <c r="D173" s="57"/>
      <c r="E173" s="57"/>
      <c r="F173" s="57">
        <f t="shared" si="74"/>
        <v>0</v>
      </c>
      <c r="G173" s="57"/>
      <c r="H173" s="57"/>
      <c r="I173" s="57"/>
      <c r="J173" s="68"/>
      <c r="K173" s="57">
        <f t="shared" si="57"/>
        <v>0</v>
      </c>
    </row>
    <row r="174" spans="1:11" ht="15" customHeight="1" x14ac:dyDescent="0.2">
      <c r="A174" s="42"/>
      <c r="B174" s="28" t="s">
        <v>315</v>
      </c>
      <c r="C174" s="29" t="s">
        <v>316</v>
      </c>
      <c r="D174" s="46">
        <f>SUM(D175:D180)</f>
        <v>0</v>
      </c>
      <c r="E174" s="46">
        <f t="shared" ref="E174:J174" si="75">SUM(E175:E180)</f>
        <v>0</v>
      </c>
      <c r="F174" s="46">
        <f t="shared" si="75"/>
        <v>0</v>
      </c>
      <c r="G174" s="46">
        <f t="shared" si="75"/>
        <v>0</v>
      </c>
      <c r="H174" s="46">
        <f t="shared" si="75"/>
        <v>0</v>
      </c>
      <c r="I174" s="46">
        <f t="shared" si="75"/>
        <v>0</v>
      </c>
      <c r="J174" s="62">
        <f t="shared" si="75"/>
        <v>0</v>
      </c>
      <c r="K174" s="46">
        <f t="shared" si="57"/>
        <v>0</v>
      </c>
    </row>
    <row r="175" spans="1:11" ht="15" customHeight="1" x14ac:dyDescent="0.2">
      <c r="A175" s="22">
        <v>311161</v>
      </c>
      <c r="B175" s="30" t="s">
        <v>317</v>
      </c>
      <c r="C175" s="31" t="s">
        <v>318</v>
      </c>
      <c r="D175" s="56"/>
      <c r="E175" s="56"/>
      <c r="F175" s="57">
        <f t="shared" si="74"/>
        <v>0</v>
      </c>
      <c r="G175" s="56"/>
      <c r="H175" s="56"/>
      <c r="I175" s="56"/>
      <c r="J175" s="58"/>
      <c r="K175" s="57">
        <f t="shared" si="57"/>
        <v>0</v>
      </c>
    </row>
    <row r="176" spans="1:11" ht="15" customHeight="1" x14ac:dyDescent="0.2">
      <c r="A176" s="22">
        <v>311162</v>
      </c>
      <c r="B176" s="30" t="s">
        <v>319</v>
      </c>
      <c r="C176" s="31" t="s">
        <v>320</v>
      </c>
      <c r="D176" s="56"/>
      <c r="E176" s="56"/>
      <c r="F176" s="57">
        <f t="shared" si="74"/>
        <v>0</v>
      </c>
      <c r="G176" s="56"/>
      <c r="H176" s="56"/>
      <c r="I176" s="56"/>
      <c r="J176" s="58"/>
      <c r="K176" s="57">
        <f t="shared" si="57"/>
        <v>0</v>
      </c>
    </row>
    <row r="177" spans="1:11" ht="15" customHeight="1" x14ac:dyDescent="0.2">
      <c r="A177" s="22">
        <v>311163</v>
      </c>
      <c r="B177" s="30" t="s">
        <v>321</v>
      </c>
      <c r="C177" s="31" t="s">
        <v>322</v>
      </c>
      <c r="D177" s="56"/>
      <c r="E177" s="56"/>
      <c r="F177" s="57">
        <f t="shared" si="74"/>
        <v>0</v>
      </c>
      <c r="G177" s="56"/>
      <c r="H177" s="56"/>
      <c r="I177" s="56"/>
      <c r="J177" s="58"/>
      <c r="K177" s="57">
        <f t="shared" si="57"/>
        <v>0</v>
      </c>
    </row>
    <row r="178" spans="1:11" ht="15" customHeight="1" x14ac:dyDescent="0.2">
      <c r="A178" s="22">
        <v>311164</v>
      </c>
      <c r="B178" s="30" t="s">
        <v>323</v>
      </c>
      <c r="C178" s="31" t="s">
        <v>324</v>
      </c>
      <c r="D178" s="56"/>
      <c r="E178" s="56"/>
      <c r="F178" s="57">
        <f t="shared" si="74"/>
        <v>0</v>
      </c>
      <c r="G178" s="56"/>
      <c r="H178" s="56"/>
      <c r="I178" s="56"/>
      <c r="J178" s="58"/>
      <c r="K178" s="57">
        <f t="shared" si="57"/>
        <v>0</v>
      </c>
    </row>
    <row r="179" spans="1:11" ht="15" customHeight="1" x14ac:dyDescent="0.2">
      <c r="A179" s="22">
        <v>311165</v>
      </c>
      <c r="B179" s="30" t="s">
        <v>325</v>
      </c>
      <c r="C179" s="31" t="s">
        <v>326</v>
      </c>
      <c r="D179" s="56"/>
      <c r="E179" s="56"/>
      <c r="F179" s="57">
        <f t="shared" si="74"/>
        <v>0</v>
      </c>
      <c r="G179" s="56"/>
      <c r="H179" s="56"/>
      <c r="I179" s="56"/>
      <c r="J179" s="58"/>
      <c r="K179" s="57">
        <f t="shared" si="57"/>
        <v>0</v>
      </c>
    </row>
    <row r="180" spans="1:11" ht="15" customHeight="1" x14ac:dyDescent="0.2">
      <c r="A180" s="22">
        <v>311166</v>
      </c>
      <c r="B180" s="30" t="s">
        <v>327</v>
      </c>
      <c r="C180" s="31" t="s">
        <v>328</v>
      </c>
      <c r="D180" s="56"/>
      <c r="E180" s="56"/>
      <c r="F180" s="57">
        <f t="shared" si="74"/>
        <v>0</v>
      </c>
      <c r="G180" s="56"/>
      <c r="H180" s="56"/>
      <c r="I180" s="56"/>
      <c r="J180" s="58"/>
      <c r="K180" s="57">
        <f t="shared" si="57"/>
        <v>0</v>
      </c>
    </row>
    <row r="181" spans="1:11" ht="15" customHeight="1" x14ac:dyDescent="0.2">
      <c r="A181" s="42"/>
      <c r="B181" s="26" t="s">
        <v>329</v>
      </c>
      <c r="C181" s="27" t="s">
        <v>330</v>
      </c>
      <c r="D181" s="45">
        <f>+D182+D191</f>
        <v>0</v>
      </c>
      <c r="E181" s="45">
        <f t="shared" ref="E181:J181" si="76">+E182+E191</f>
        <v>0</v>
      </c>
      <c r="F181" s="45">
        <f t="shared" si="76"/>
        <v>0</v>
      </c>
      <c r="G181" s="45">
        <f t="shared" si="76"/>
        <v>0</v>
      </c>
      <c r="H181" s="45">
        <f t="shared" si="76"/>
        <v>0</v>
      </c>
      <c r="I181" s="45">
        <f t="shared" si="76"/>
        <v>0</v>
      </c>
      <c r="J181" s="61">
        <f t="shared" si="76"/>
        <v>0</v>
      </c>
      <c r="K181" s="45">
        <f t="shared" si="57"/>
        <v>0</v>
      </c>
    </row>
    <row r="182" spans="1:11" ht="15" customHeight="1" x14ac:dyDescent="0.2">
      <c r="A182" s="42"/>
      <c r="B182" s="26" t="s">
        <v>331</v>
      </c>
      <c r="C182" s="27" t="s">
        <v>332</v>
      </c>
      <c r="D182" s="52">
        <f>+D183+D186+D187+D188</f>
        <v>0</v>
      </c>
      <c r="E182" s="52">
        <f t="shared" ref="E182:J182" si="77">+E183+E186+E187+E188</f>
        <v>0</v>
      </c>
      <c r="F182" s="52">
        <f t="shared" si="77"/>
        <v>0</v>
      </c>
      <c r="G182" s="52">
        <f t="shared" si="77"/>
        <v>0</v>
      </c>
      <c r="H182" s="52">
        <f t="shared" si="77"/>
        <v>0</v>
      </c>
      <c r="I182" s="52">
        <f t="shared" si="77"/>
        <v>0</v>
      </c>
      <c r="J182" s="53">
        <f t="shared" si="77"/>
        <v>0</v>
      </c>
      <c r="K182" s="52">
        <f t="shared" si="57"/>
        <v>0</v>
      </c>
    </row>
    <row r="183" spans="1:11" ht="15" customHeight="1" x14ac:dyDescent="0.2">
      <c r="A183" s="42"/>
      <c r="B183" s="28" t="s">
        <v>333</v>
      </c>
      <c r="C183" s="29" t="s">
        <v>334</v>
      </c>
      <c r="D183" s="46">
        <f>+D184+D185</f>
        <v>0</v>
      </c>
      <c r="E183" s="46">
        <f t="shared" ref="E183:J183" si="78">+E184+E185</f>
        <v>0</v>
      </c>
      <c r="F183" s="46">
        <f t="shared" si="78"/>
        <v>0</v>
      </c>
      <c r="G183" s="46">
        <f t="shared" si="78"/>
        <v>0</v>
      </c>
      <c r="H183" s="46">
        <f t="shared" si="78"/>
        <v>0</v>
      </c>
      <c r="I183" s="46">
        <f t="shared" si="78"/>
        <v>0</v>
      </c>
      <c r="J183" s="62">
        <f t="shared" si="78"/>
        <v>0</v>
      </c>
      <c r="K183" s="46">
        <f t="shared" si="57"/>
        <v>0</v>
      </c>
    </row>
    <row r="184" spans="1:11" ht="15" customHeight="1" x14ac:dyDescent="0.2">
      <c r="A184" s="22">
        <v>3112111</v>
      </c>
      <c r="B184" s="30" t="s">
        <v>335</v>
      </c>
      <c r="C184" s="31" t="s">
        <v>336</v>
      </c>
      <c r="D184" s="56"/>
      <c r="E184" s="56"/>
      <c r="F184" s="57">
        <f t="shared" ref="F184:F196" si="79">+D184+E184</f>
        <v>0</v>
      </c>
      <c r="G184" s="56"/>
      <c r="H184" s="56"/>
      <c r="I184" s="56"/>
      <c r="J184" s="58"/>
      <c r="K184" s="57">
        <f t="shared" si="57"/>
        <v>0</v>
      </c>
    </row>
    <row r="185" spans="1:11" ht="15" customHeight="1" x14ac:dyDescent="0.2">
      <c r="A185" s="22">
        <v>3112112</v>
      </c>
      <c r="B185" s="30" t="s">
        <v>337</v>
      </c>
      <c r="C185" s="31" t="s">
        <v>338</v>
      </c>
      <c r="D185" s="56"/>
      <c r="E185" s="56"/>
      <c r="F185" s="57">
        <f t="shared" si="79"/>
        <v>0</v>
      </c>
      <c r="G185" s="56"/>
      <c r="H185" s="56"/>
      <c r="I185" s="56"/>
      <c r="J185" s="58"/>
      <c r="K185" s="57">
        <f t="shared" si="57"/>
        <v>0</v>
      </c>
    </row>
    <row r="186" spans="1:11" ht="15" customHeight="1" x14ac:dyDescent="0.2">
      <c r="A186" s="42">
        <v>311212</v>
      </c>
      <c r="B186" s="28" t="s">
        <v>339</v>
      </c>
      <c r="C186" s="29" t="s">
        <v>340</v>
      </c>
      <c r="D186" s="57"/>
      <c r="E186" s="57"/>
      <c r="F186" s="57">
        <f t="shared" si="79"/>
        <v>0</v>
      </c>
      <c r="G186" s="57"/>
      <c r="H186" s="57"/>
      <c r="I186" s="57"/>
      <c r="J186" s="68"/>
      <c r="K186" s="57">
        <f t="shared" si="57"/>
        <v>0</v>
      </c>
    </row>
    <row r="187" spans="1:11" ht="15" customHeight="1" x14ac:dyDescent="0.2">
      <c r="A187" s="22">
        <v>311213</v>
      </c>
      <c r="B187" s="28" t="s">
        <v>341</v>
      </c>
      <c r="C187" s="29" t="s">
        <v>342</v>
      </c>
      <c r="D187" s="57"/>
      <c r="E187" s="57"/>
      <c r="F187" s="57">
        <f t="shared" si="79"/>
        <v>0</v>
      </c>
      <c r="G187" s="57"/>
      <c r="H187" s="57"/>
      <c r="I187" s="57"/>
      <c r="J187" s="68"/>
      <c r="K187" s="57">
        <f t="shared" si="57"/>
        <v>0</v>
      </c>
    </row>
    <row r="188" spans="1:11" ht="15" customHeight="1" x14ac:dyDescent="0.2">
      <c r="A188" s="42"/>
      <c r="B188" s="28" t="s">
        <v>343</v>
      </c>
      <c r="C188" s="29" t="s">
        <v>344</v>
      </c>
      <c r="D188" s="46">
        <f>SUM(D189:D190)</f>
        <v>0</v>
      </c>
      <c r="E188" s="46">
        <f t="shared" ref="E188:J188" si="80">SUM(E189:E190)</f>
        <v>0</v>
      </c>
      <c r="F188" s="46">
        <f t="shared" si="80"/>
        <v>0</v>
      </c>
      <c r="G188" s="46">
        <f t="shared" si="80"/>
        <v>0</v>
      </c>
      <c r="H188" s="46">
        <f t="shared" si="80"/>
        <v>0</v>
      </c>
      <c r="I188" s="46">
        <f t="shared" si="80"/>
        <v>0</v>
      </c>
      <c r="J188" s="62">
        <f t="shared" si="80"/>
        <v>0</v>
      </c>
      <c r="K188" s="46">
        <f t="shared" si="57"/>
        <v>0</v>
      </c>
    </row>
    <row r="189" spans="1:11" ht="15" customHeight="1" x14ac:dyDescent="0.2">
      <c r="A189" s="22">
        <v>3112141</v>
      </c>
      <c r="B189" s="30" t="s">
        <v>345</v>
      </c>
      <c r="C189" s="31" t="s">
        <v>336</v>
      </c>
      <c r="D189" s="56"/>
      <c r="E189" s="56"/>
      <c r="F189" s="57">
        <f t="shared" si="79"/>
        <v>0</v>
      </c>
      <c r="G189" s="56"/>
      <c r="H189" s="56"/>
      <c r="I189" s="56"/>
      <c r="J189" s="58"/>
      <c r="K189" s="57">
        <f t="shared" si="57"/>
        <v>0</v>
      </c>
    </row>
    <row r="190" spans="1:11" ht="15" customHeight="1" x14ac:dyDescent="0.2">
      <c r="A190" s="22">
        <v>3112142</v>
      </c>
      <c r="B190" s="30" t="s">
        <v>346</v>
      </c>
      <c r="C190" s="31" t="s">
        <v>338</v>
      </c>
      <c r="D190" s="56"/>
      <c r="E190" s="56"/>
      <c r="F190" s="57">
        <f t="shared" si="79"/>
        <v>0</v>
      </c>
      <c r="G190" s="56"/>
      <c r="H190" s="56"/>
      <c r="I190" s="56"/>
      <c r="J190" s="58"/>
      <c r="K190" s="57">
        <f t="shared" si="57"/>
        <v>0</v>
      </c>
    </row>
    <row r="191" spans="1:11" ht="15" customHeight="1" x14ac:dyDescent="0.2">
      <c r="A191" s="42"/>
      <c r="B191" s="26" t="s">
        <v>347</v>
      </c>
      <c r="C191" s="27" t="s">
        <v>348</v>
      </c>
      <c r="D191" s="45">
        <f>SUM(D192:D196)</f>
        <v>0</v>
      </c>
      <c r="E191" s="45">
        <f t="shared" ref="E191:J191" si="81">SUM(E192:E196)</f>
        <v>0</v>
      </c>
      <c r="F191" s="45">
        <f t="shared" si="81"/>
        <v>0</v>
      </c>
      <c r="G191" s="45">
        <f t="shared" si="81"/>
        <v>0</v>
      </c>
      <c r="H191" s="45">
        <f t="shared" si="81"/>
        <v>0</v>
      </c>
      <c r="I191" s="45">
        <f t="shared" si="81"/>
        <v>0</v>
      </c>
      <c r="J191" s="61">
        <f t="shared" si="81"/>
        <v>0</v>
      </c>
      <c r="K191" s="45">
        <f t="shared" si="57"/>
        <v>0</v>
      </c>
    </row>
    <row r="192" spans="1:11" ht="15" customHeight="1" x14ac:dyDescent="0.2">
      <c r="A192" s="22">
        <v>311221</v>
      </c>
      <c r="B192" s="30" t="s">
        <v>349</v>
      </c>
      <c r="C192" s="31" t="s">
        <v>350</v>
      </c>
      <c r="D192" s="56"/>
      <c r="E192" s="56"/>
      <c r="F192" s="57">
        <f t="shared" si="79"/>
        <v>0</v>
      </c>
      <c r="G192" s="56"/>
      <c r="H192" s="56"/>
      <c r="I192" s="56"/>
      <c r="J192" s="58"/>
      <c r="K192" s="57">
        <f t="shared" si="57"/>
        <v>0</v>
      </c>
    </row>
    <row r="193" spans="1:11" ht="15" customHeight="1" x14ac:dyDescent="0.2">
      <c r="A193" s="22">
        <v>311222</v>
      </c>
      <c r="B193" s="30" t="s">
        <v>351</v>
      </c>
      <c r="C193" s="31" t="s">
        <v>352</v>
      </c>
      <c r="D193" s="56"/>
      <c r="E193" s="56"/>
      <c r="F193" s="57">
        <f t="shared" si="79"/>
        <v>0</v>
      </c>
      <c r="G193" s="56"/>
      <c r="H193" s="56"/>
      <c r="I193" s="56"/>
      <c r="J193" s="58"/>
      <c r="K193" s="57">
        <f t="shared" si="57"/>
        <v>0</v>
      </c>
    </row>
    <row r="194" spans="1:11" ht="15" customHeight="1" x14ac:dyDescent="0.2">
      <c r="A194" s="22">
        <v>311223</v>
      </c>
      <c r="B194" s="30" t="s">
        <v>353</v>
      </c>
      <c r="C194" s="31" t="s">
        <v>312</v>
      </c>
      <c r="D194" s="56"/>
      <c r="E194" s="56"/>
      <c r="F194" s="57">
        <f t="shared" si="79"/>
        <v>0</v>
      </c>
      <c r="G194" s="56"/>
      <c r="H194" s="56"/>
      <c r="I194" s="56"/>
      <c r="J194" s="58"/>
      <c r="K194" s="57">
        <f t="shared" si="57"/>
        <v>0</v>
      </c>
    </row>
    <row r="195" spans="1:11" ht="15" customHeight="1" x14ac:dyDescent="0.2">
      <c r="A195" s="22">
        <v>311224</v>
      </c>
      <c r="B195" s="30" t="s">
        <v>354</v>
      </c>
      <c r="C195" s="31" t="s">
        <v>355</v>
      </c>
      <c r="D195" s="56"/>
      <c r="E195" s="56"/>
      <c r="F195" s="57">
        <f t="shared" si="79"/>
        <v>0</v>
      </c>
      <c r="G195" s="56"/>
      <c r="H195" s="56"/>
      <c r="I195" s="56"/>
      <c r="J195" s="58"/>
      <c r="K195" s="57">
        <f t="shared" si="57"/>
        <v>0</v>
      </c>
    </row>
    <row r="196" spans="1:11" ht="15" customHeight="1" x14ac:dyDescent="0.2">
      <c r="A196" s="22">
        <v>311225</v>
      </c>
      <c r="B196" s="30" t="s">
        <v>356</v>
      </c>
      <c r="C196" s="31" t="s">
        <v>357</v>
      </c>
      <c r="D196" s="56"/>
      <c r="E196" s="56"/>
      <c r="F196" s="57">
        <f t="shared" si="79"/>
        <v>0</v>
      </c>
      <c r="G196" s="56"/>
      <c r="H196" s="56"/>
      <c r="I196" s="56"/>
      <c r="J196" s="58"/>
      <c r="K196" s="57">
        <f t="shared" si="57"/>
        <v>0</v>
      </c>
    </row>
    <row r="197" spans="1:11" ht="15" customHeight="1" x14ac:dyDescent="0.2">
      <c r="A197" s="22"/>
      <c r="B197" s="26" t="s">
        <v>358</v>
      </c>
      <c r="C197" s="27" t="s">
        <v>359</v>
      </c>
      <c r="D197" s="52">
        <f>+D198+D226</f>
        <v>0</v>
      </c>
      <c r="E197" s="52">
        <f t="shared" ref="E197:J197" si="82">+E198+E226</f>
        <v>0</v>
      </c>
      <c r="F197" s="52">
        <f t="shared" si="82"/>
        <v>0</v>
      </c>
      <c r="G197" s="52">
        <f t="shared" si="82"/>
        <v>0</v>
      </c>
      <c r="H197" s="52">
        <f t="shared" si="82"/>
        <v>0</v>
      </c>
      <c r="I197" s="52">
        <f t="shared" si="82"/>
        <v>0</v>
      </c>
      <c r="J197" s="53">
        <f t="shared" si="82"/>
        <v>0</v>
      </c>
      <c r="K197" s="52">
        <f t="shared" si="57"/>
        <v>0</v>
      </c>
    </row>
    <row r="198" spans="1:11" ht="15" customHeight="1" x14ac:dyDescent="0.2">
      <c r="A198" s="22"/>
      <c r="B198" s="26" t="s">
        <v>360</v>
      </c>
      <c r="C198" s="27" t="s">
        <v>361</v>
      </c>
      <c r="D198" s="52">
        <f>+D199+D209+D215+D222</f>
        <v>0</v>
      </c>
      <c r="E198" s="52">
        <f t="shared" ref="E198:J198" si="83">+E199+E209+E215+E222</f>
        <v>0</v>
      </c>
      <c r="F198" s="52">
        <f t="shared" si="83"/>
        <v>0</v>
      </c>
      <c r="G198" s="52">
        <f t="shared" si="83"/>
        <v>0</v>
      </c>
      <c r="H198" s="52">
        <f t="shared" si="83"/>
        <v>0</v>
      </c>
      <c r="I198" s="52">
        <f t="shared" si="83"/>
        <v>0</v>
      </c>
      <c r="J198" s="53">
        <f t="shared" si="83"/>
        <v>0</v>
      </c>
      <c r="K198" s="52">
        <f t="shared" si="57"/>
        <v>0</v>
      </c>
    </row>
    <row r="199" spans="1:11" ht="15" customHeight="1" x14ac:dyDescent="0.2">
      <c r="A199" s="22"/>
      <c r="B199" s="28" t="s">
        <v>362</v>
      </c>
      <c r="C199" s="29" t="s">
        <v>363</v>
      </c>
      <c r="D199" s="46">
        <f>SUM(D200:D208)</f>
        <v>0</v>
      </c>
      <c r="E199" s="46">
        <f t="shared" ref="E199:J199" si="84">SUM(E200:E208)</f>
        <v>0</v>
      </c>
      <c r="F199" s="46">
        <f t="shared" si="84"/>
        <v>0</v>
      </c>
      <c r="G199" s="46">
        <f t="shared" si="84"/>
        <v>0</v>
      </c>
      <c r="H199" s="46">
        <f t="shared" si="84"/>
        <v>0</v>
      </c>
      <c r="I199" s="46">
        <f t="shared" si="84"/>
        <v>0</v>
      </c>
      <c r="J199" s="62">
        <f t="shared" si="84"/>
        <v>0</v>
      </c>
      <c r="K199" s="46">
        <f t="shared" si="57"/>
        <v>0</v>
      </c>
    </row>
    <row r="200" spans="1:11" ht="15" customHeight="1" x14ac:dyDescent="0.2">
      <c r="A200" s="22">
        <v>312111</v>
      </c>
      <c r="B200" s="30" t="s">
        <v>364</v>
      </c>
      <c r="C200" s="31" t="s">
        <v>365</v>
      </c>
      <c r="D200" s="56"/>
      <c r="E200" s="56"/>
      <c r="F200" s="57">
        <f t="shared" ref="F200:F208" si="85">+D200+E200</f>
        <v>0</v>
      </c>
      <c r="G200" s="56"/>
      <c r="H200" s="56"/>
      <c r="I200" s="56"/>
      <c r="J200" s="58"/>
      <c r="K200" s="57">
        <f t="shared" si="57"/>
        <v>0</v>
      </c>
    </row>
    <row r="201" spans="1:11" ht="15" customHeight="1" x14ac:dyDescent="0.2">
      <c r="A201" s="22">
        <v>312112</v>
      </c>
      <c r="B201" s="30" t="s">
        <v>366</v>
      </c>
      <c r="C201" s="31" t="s">
        <v>367</v>
      </c>
      <c r="D201" s="56"/>
      <c r="E201" s="56"/>
      <c r="F201" s="57">
        <f t="shared" si="85"/>
        <v>0</v>
      </c>
      <c r="G201" s="56"/>
      <c r="H201" s="56"/>
      <c r="I201" s="56"/>
      <c r="J201" s="58"/>
      <c r="K201" s="57">
        <f t="shared" si="57"/>
        <v>0</v>
      </c>
    </row>
    <row r="202" spans="1:11" ht="15" customHeight="1" x14ac:dyDescent="0.2">
      <c r="A202" s="22">
        <v>312113</v>
      </c>
      <c r="B202" s="30" t="s">
        <v>368</v>
      </c>
      <c r="C202" s="31" t="s">
        <v>369</v>
      </c>
      <c r="D202" s="56"/>
      <c r="E202" s="56"/>
      <c r="F202" s="57">
        <f t="shared" si="85"/>
        <v>0</v>
      </c>
      <c r="G202" s="56"/>
      <c r="H202" s="56"/>
      <c r="I202" s="56"/>
      <c r="J202" s="58"/>
      <c r="K202" s="57">
        <f t="shared" ref="K202:K265" si="86">+F202-H202</f>
        <v>0</v>
      </c>
    </row>
    <row r="203" spans="1:11" ht="15" customHeight="1" x14ac:dyDescent="0.2">
      <c r="A203" s="22">
        <v>312114</v>
      </c>
      <c r="B203" s="30" t="s">
        <v>370</v>
      </c>
      <c r="C203" s="31" t="s">
        <v>371</v>
      </c>
      <c r="D203" s="56"/>
      <c r="E203" s="56"/>
      <c r="F203" s="57">
        <f t="shared" si="85"/>
        <v>0</v>
      </c>
      <c r="G203" s="56"/>
      <c r="H203" s="56"/>
      <c r="I203" s="56"/>
      <c r="J203" s="58"/>
      <c r="K203" s="57">
        <f t="shared" si="86"/>
        <v>0</v>
      </c>
    </row>
    <row r="204" spans="1:11" ht="15" customHeight="1" x14ac:dyDescent="0.2">
      <c r="A204" s="22">
        <v>312115</v>
      </c>
      <c r="B204" s="30" t="s">
        <v>372</v>
      </c>
      <c r="C204" s="31" t="s">
        <v>373</v>
      </c>
      <c r="D204" s="56"/>
      <c r="E204" s="56"/>
      <c r="F204" s="57">
        <f t="shared" si="85"/>
        <v>0</v>
      </c>
      <c r="G204" s="56"/>
      <c r="H204" s="56"/>
      <c r="I204" s="56"/>
      <c r="J204" s="58"/>
      <c r="K204" s="57">
        <f t="shared" si="86"/>
        <v>0</v>
      </c>
    </row>
    <row r="205" spans="1:11" ht="15" customHeight="1" x14ac:dyDescent="0.2">
      <c r="A205" s="22">
        <v>312116</v>
      </c>
      <c r="B205" s="30" t="s">
        <v>374</v>
      </c>
      <c r="C205" s="31" t="s">
        <v>375</v>
      </c>
      <c r="D205" s="56"/>
      <c r="E205" s="56"/>
      <c r="F205" s="57">
        <f t="shared" si="85"/>
        <v>0</v>
      </c>
      <c r="G205" s="56"/>
      <c r="H205" s="56"/>
      <c r="I205" s="56"/>
      <c r="J205" s="58"/>
      <c r="K205" s="57">
        <f t="shared" si="86"/>
        <v>0</v>
      </c>
    </row>
    <row r="206" spans="1:11" ht="15" customHeight="1" x14ac:dyDescent="0.2">
      <c r="A206" s="22">
        <v>312117</v>
      </c>
      <c r="B206" s="30" t="s">
        <v>376</v>
      </c>
      <c r="C206" s="31" t="s">
        <v>377</v>
      </c>
      <c r="D206" s="56"/>
      <c r="E206" s="56"/>
      <c r="F206" s="57">
        <f t="shared" si="85"/>
        <v>0</v>
      </c>
      <c r="G206" s="56"/>
      <c r="H206" s="56"/>
      <c r="I206" s="56"/>
      <c r="J206" s="58"/>
      <c r="K206" s="57">
        <f t="shared" si="86"/>
        <v>0</v>
      </c>
    </row>
    <row r="207" spans="1:11" ht="15" customHeight="1" x14ac:dyDescent="0.2">
      <c r="A207" s="22">
        <v>312118</v>
      </c>
      <c r="B207" s="30" t="s">
        <v>378</v>
      </c>
      <c r="C207" s="31" t="s">
        <v>379</v>
      </c>
      <c r="D207" s="56"/>
      <c r="E207" s="56"/>
      <c r="F207" s="57">
        <f t="shared" si="85"/>
        <v>0</v>
      </c>
      <c r="G207" s="56"/>
      <c r="H207" s="56"/>
      <c r="I207" s="56"/>
      <c r="J207" s="58"/>
      <c r="K207" s="57">
        <f t="shared" si="86"/>
        <v>0</v>
      </c>
    </row>
    <row r="208" spans="1:11" ht="15" customHeight="1" x14ac:dyDescent="0.2">
      <c r="A208" s="22">
        <v>312119</v>
      </c>
      <c r="B208" s="30" t="s">
        <v>380</v>
      </c>
      <c r="C208" s="31" t="s">
        <v>381</v>
      </c>
      <c r="D208" s="56"/>
      <c r="E208" s="56"/>
      <c r="F208" s="57">
        <f t="shared" si="85"/>
        <v>0</v>
      </c>
      <c r="G208" s="56"/>
      <c r="H208" s="56"/>
      <c r="I208" s="56"/>
      <c r="J208" s="58"/>
      <c r="K208" s="57">
        <f t="shared" si="86"/>
        <v>0</v>
      </c>
    </row>
    <row r="209" spans="1:11" ht="15" customHeight="1" x14ac:dyDescent="0.2">
      <c r="A209" s="22"/>
      <c r="B209" s="28" t="s">
        <v>382</v>
      </c>
      <c r="C209" s="29" t="s">
        <v>383</v>
      </c>
      <c r="D209" s="46">
        <f>SUM(D210:D214)</f>
        <v>0</v>
      </c>
      <c r="E209" s="46">
        <f t="shared" ref="E209:J209" si="87">SUM(E210:E214)</f>
        <v>0</v>
      </c>
      <c r="F209" s="46">
        <f t="shared" si="87"/>
        <v>0</v>
      </c>
      <c r="G209" s="46">
        <f t="shared" si="87"/>
        <v>0</v>
      </c>
      <c r="H209" s="46">
        <f t="shared" si="87"/>
        <v>0</v>
      </c>
      <c r="I209" s="46">
        <f t="shared" si="87"/>
        <v>0</v>
      </c>
      <c r="J209" s="62">
        <f t="shared" si="87"/>
        <v>0</v>
      </c>
      <c r="K209" s="46">
        <f t="shared" si="86"/>
        <v>0</v>
      </c>
    </row>
    <row r="210" spans="1:11" ht="15" customHeight="1" x14ac:dyDescent="0.2">
      <c r="A210" s="22">
        <v>312121</v>
      </c>
      <c r="B210" s="30" t="s">
        <v>384</v>
      </c>
      <c r="C210" s="31" t="s">
        <v>385</v>
      </c>
      <c r="D210" s="56"/>
      <c r="E210" s="56"/>
      <c r="F210" s="57">
        <f t="shared" ref="F210:F214" si="88">+D210+E210</f>
        <v>0</v>
      </c>
      <c r="G210" s="56"/>
      <c r="H210" s="56"/>
      <c r="I210" s="56"/>
      <c r="J210" s="58"/>
      <c r="K210" s="57">
        <f t="shared" si="86"/>
        <v>0</v>
      </c>
    </row>
    <row r="211" spans="1:11" ht="15" customHeight="1" x14ac:dyDescent="0.2">
      <c r="A211" s="22">
        <v>312122</v>
      </c>
      <c r="B211" s="30" t="s">
        <v>386</v>
      </c>
      <c r="C211" s="31" t="s">
        <v>387</v>
      </c>
      <c r="D211" s="56"/>
      <c r="E211" s="56"/>
      <c r="F211" s="57">
        <f t="shared" si="88"/>
        <v>0</v>
      </c>
      <c r="G211" s="56"/>
      <c r="H211" s="56"/>
      <c r="I211" s="56"/>
      <c r="J211" s="58"/>
      <c r="K211" s="57">
        <f t="shared" si="86"/>
        <v>0</v>
      </c>
    </row>
    <row r="212" spans="1:11" ht="15" customHeight="1" x14ac:dyDescent="0.2">
      <c r="A212" s="22">
        <v>312123</v>
      </c>
      <c r="B212" s="30" t="s">
        <v>388</v>
      </c>
      <c r="C212" s="31" t="s">
        <v>389</v>
      </c>
      <c r="D212" s="56"/>
      <c r="E212" s="56"/>
      <c r="F212" s="57">
        <f t="shared" si="88"/>
        <v>0</v>
      </c>
      <c r="G212" s="56"/>
      <c r="H212" s="56"/>
      <c r="I212" s="56"/>
      <c r="J212" s="58"/>
      <c r="K212" s="57">
        <f t="shared" si="86"/>
        <v>0</v>
      </c>
    </row>
    <row r="213" spans="1:11" ht="15" customHeight="1" x14ac:dyDescent="0.2">
      <c r="A213" s="22">
        <v>312124</v>
      </c>
      <c r="B213" s="30" t="s">
        <v>390</v>
      </c>
      <c r="C213" s="31" t="s">
        <v>391</v>
      </c>
      <c r="D213" s="56"/>
      <c r="E213" s="56"/>
      <c r="F213" s="57">
        <f t="shared" si="88"/>
        <v>0</v>
      </c>
      <c r="G213" s="56"/>
      <c r="H213" s="56"/>
      <c r="I213" s="56"/>
      <c r="J213" s="58"/>
      <c r="K213" s="57">
        <f t="shared" si="86"/>
        <v>0</v>
      </c>
    </row>
    <row r="214" spans="1:11" ht="15" customHeight="1" x14ac:dyDescent="0.2">
      <c r="A214" s="22">
        <v>312125</v>
      </c>
      <c r="B214" s="30" t="s">
        <v>392</v>
      </c>
      <c r="C214" s="31" t="s">
        <v>393</v>
      </c>
      <c r="D214" s="56"/>
      <c r="E214" s="56"/>
      <c r="F214" s="57">
        <f t="shared" si="88"/>
        <v>0</v>
      </c>
      <c r="G214" s="56"/>
      <c r="H214" s="56"/>
      <c r="I214" s="56"/>
      <c r="J214" s="58"/>
      <c r="K214" s="57">
        <f t="shared" si="86"/>
        <v>0</v>
      </c>
    </row>
    <row r="215" spans="1:11" ht="15" customHeight="1" x14ac:dyDescent="0.2">
      <c r="A215" s="22"/>
      <c r="B215" s="28" t="s">
        <v>394</v>
      </c>
      <c r="C215" s="29" t="s">
        <v>395</v>
      </c>
      <c r="D215" s="46">
        <f>SUM(D216:D221)</f>
        <v>0</v>
      </c>
      <c r="E215" s="46">
        <f t="shared" ref="E215:J215" si="89">SUM(E216:E221)</f>
        <v>0</v>
      </c>
      <c r="F215" s="46">
        <f t="shared" si="89"/>
        <v>0</v>
      </c>
      <c r="G215" s="46">
        <f t="shared" si="89"/>
        <v>0</v>
      </c>
      <c r="H215" s="46">
        <f t="shared" si="89"/>
        <v>0</v>
      </c>
      <c r="I215" s="46">
        <f t="shared" si="89"/>
        <v>0</v>
      </c>
      <c r="J215" s="62">
        <f t="shared" si="89"/>
        <v>0</v>
      </c>
      <c r="K215" s="46">
        <f t="shared" si="86"/>
        <v>0</v>
      </c>
    </row>
    <row r="216" spans="1:11" ht="15" customHeight="1" x14ac:dyDescent="0.2">
      <c r="A216" s="22">
        <v>312131</v>
      </c>
      <c r="B216" s="30" t="s">
        <v>396</v>
      </c>
      <c r="C216" s="31" t="s">
        <v>397</v>
      </c>
      <c r="D216" s="56"/>
      <c r="E216" s="56"/>
      <c r="F216" s="57">
        <f t="shared" ref="F216:F221" si="90">+D216+E216</f>
        <v>0</v>
      </c>
      <c r="G216" s="56"/>
      <c r="H216" s="56"/>
      <c r="I216" s="56"/>
      <c r="J216" s="58"/>
      <c r="K216" s="57">
        <f t="shared" si="86"/>
        <v>0</v>
      </c>
    </row>
    <row r="217" spans="1:11" ht="15" customHeight="1" x14ac:dyDescent="0.2">
      <c r="A217" s="22">
        <v>3121311</v>
      </c>
      <c r="B217" s="30" t="s">
        <v>398</v>
      </c>
      <c r="C217" s="31" t="s">
        <v>399</v>
      </c>
      <c r="D217" s="56"/>
      <c r="E217" s="56"/>
      <c r="F217" s="57">
        <f t="shared" si="90"/>
        <v>0</v>
      </c>
      <c r="G217" s="56"/>
      <c r="H217" s="56"/>
      <c r="I217" s="56"/>
      <c r="J217" s="58"/>
      <c r="K217" s="57">
        <f t="shared" si="86"/>
        <v>0</v>
      </c>
    </row>
    <row r="218" spans="1:11" ht="15" customHeight="1" x14ac:dyDescent="0.2">
      <c r="A218" s="22">
        <v>3121312</v>
      </c>
      <c r="B218" s="30" t="s">
        <v>400</v>
      </c>
      <c r="C218" s="31" t="s">
        <v>401</v>
      </c>
      <c r="D218" s="56"/>
      <c r="E218" s="56"/>
      <c r="F218" s="57">
        <f t="shared" si="90"/>
        <v>0</v>
      </c>
      <c r="G218" s="56"/>
      <c r="H218" s="56"/>
      <c r="I218" s="56"/>
      <c r="J218" s="58"/>
      <c r="K218" s="57">
        <f t="shared" si="86"/>
        <v>0</v>
      </c>
    </row>
    <row r="219" spans="1:11" ht="15" customHeight="1" x14ac:dyDescent="0.2">
      <c r="A219" s="22">
        <v>312132</v>
      </c>
      <c r="B219" s="30" t="s">
        <v>402</v>
      </c>
      <c r="C219" s="31" t="s">
        <v>403</v>
      </c>
      <c r="D219" s="56"/>
      <c r="E219" s="56"/>
      <c r="F219" s="57">
        <f t="shared" si="90"/>
        <v>0</v>
      </c>
      <c r="G219" s="56"/>
      <c r="H219" s="56"/>
      <c r="I219" s="56"/>
      <c r="J219" s="58"/>
      <c r="K219" s="57">
        <f t="shared" si="86"/>
        <v>0</v>
      </c>
    </row>
    <row r="220" spans="1:11" ht="15" customHeight="1" x14ac:dyDescent="0.2">
      <c r="A220" s="22">
        <v>3121321</v>
      </c>
      <c r="B220" s="30" t="s">
        <v>404</v>
      </c>
      <c r="C220" s="31" t="s">
        <v>405</v>
      </c>
      <c r="D220" s="56"/>
      <c r="E220" s="56"/>
      <c r="F220" s="57">
        <f t="shared" si="90"/>
        <v>0</v>
      </c>
      <c r="G220" s="56"/>
      <c r="H220" s="56"/>
      <c r="I220" s="56"/>
      <c r="J220" s="58"/>
      <c r="K220" s="57">
        <f t="shared" si="86"/>
        <v>0</v>
      </c>
    </row>
    <row r="221" spans="1:11" ht="15" customHeight="1" x14ac:dyDescent="0.2">
      <c r="A221" s="22">
        <v>3121322</v>
      </c>
      <c r="B221" s="30" t="s">
        <v>406</v>
      </c>
      <c r="C221" s="31" t="s">
        <v>407</v>
      </c>
      <c r="D221" s="56"/>
      <c r="E221" s="56"/>
      <c r="F221" s="57">
        <f t="shared" si="90"/>
        <v>0</v>
      </c>
      <c r="G221" s="56"/>
      <c r="H221" s="56"/>
      <c r="I221" s="56"/>
      <c r="J221" s="58"/>
      <c r="K221" s="57">
        <f t="shared" si="86"/>
        <v>0</v>
      </c>
    </row>
    <row r="222" spans="1:11" ht="15" customHeight="1" x14ac:dyDescent="0.2">
      <c r="A222" s="22"/>
      <c r="B222" s="28" t="s">
        <v>408</v>
      </c>
      <c r="C222" s="29" t="s">
        <v>409</v>
      </c>
      <c r="D222" s="46">
        <f>SUM(D223:D225)</f>
        <v>0</v>
      </c>
      <c r="E222" s="46">
        <f t="shared" ref="E222:J222" si="91">SUM(E223:E225)</f>
        <v>0</v>
      </c>
      <c r="F222" s="46">
        <f t="shared" si="91"/>
        <v>0</v>
      </c>
      <c r="G222" s="46">
        <f t="shared" si="91"/>
        <v>0</v>
      </c>
      <c r="H222" s="46">
        <f t="shared" si="91"/>
        <v>0</v>
      </c>
      <c r="I222" s="46">
        <f t="shared" si="91"/>
        <v>0</v>
      </c>
      <c r="J222" s="62">
        <f t="shared" si="91"/>
        <v>0</v>
      </c>
      <c r="K222" s="46">
        <f t="shared" si="86"/>
        <v>0</v>
      </c>
    </row>
    <row r="223" spans="1:11" ht="15" customHeight="1" x14ac:dyDescent="0.2">
      <c r="A223" s="22">
        <v>312141</v>
      </c>
      <c r="B223" s="30" t="s">
        <v>410</v>
      </c>
      <c r="C223" s="31" t="s">
        <v>411</v>
      </c>
      <c r="D223" s="56"/>
      <c r="E223" s="56"/>
      <c r="F223" s="57">
        <f t="shared" ref="F223:F225" si="92">+D223+E223</f>
        <v>0</v>
      </c>
      <c r="G223" s="56"/>
      <c r="H223" s="56"/>
      <c r="I223" s="56"/>
      <c r="J223" s="58"/>
      <c r="K223" s="57">
        <f t="shared" si="86"/>
        <v>0</v>
      </c>
    </row>
    <row r="224" spans="1:11" ht="15" customHeight="1" x14ac:dyDescent="0.2">
      <c r="A224" s="22">
        <v>312142</v>
      </c>
      <c r="B224" s="30" t="s">
        <v>412</v>
      </c>
      <c r="C224" s="31" t="s">
        <v>413</v>
      </c>
      <c r="D224" s="56"/>
      <c r="E224" s="56"/>
      <c r="F224" s="57">
        <f t="shared" si="92"/>
        <v>0</v>
      </c>
      <c r="G224" s="56"/>
      <c r="H224" s="56"/>
      <c r="I224" s="56"/>
      <c r="J224" s="58"/>
      <c r="K224" s="57">
        <f t="shared" si="86"/>
        <v>0</v>
      </c>
    </row>
    <row r="225" spans="1:11" ht="15" customHeight="1" x14ac:dyDescent="0.2">
      <c r="A225" s="22">
        <v>312143</v>
      </c>
      <c r="B225" s="30" t="s">
        <v>414</v>
      </c>
      <c r="C225" s="31" t="s">
        <v>415</v>
      </c>
      <c r="D225" s="56"/>
      <c r="E225" s="56"/>
      <c r="F225" s="57">
        <f t="shared" si="92"/>
        <v>0</v>
      </c>
      <c r="G225" s="56"/>
      <c r="H225" s="56"/>
      <c r="I225" s="56"/>
      <c r="J225" s="58"/>
      <c r="K225" s="57">
        <f t="shared" si="86"/>
        <v>0</v>
      </c>
    </row>
    <row r="226" spans="1:11" ht="15" customHeight="1" x14ac:dyDescent="0.2">
      <c r="A226" s="22"/>
      <c r="B226" s="26" t="s">
        <v>416</v>
      </c>
      <c r="C226" s="27" t="s">
        <v>417</v>
      </c>
      <c r="D226" s="52">
        <f>+D227+D230+D234+D237+D240</f>
        <v>0</v>
      </c>
      <c r="E226" s="52">
        <f t="shared" ref="E226:J226" si="93">+E227+E230+E234+E237+E240</f>
        <v>0</v>
      </c>
      <c r="F226" s="52">
        <f t="shared" si="93"/>
        <v>0</v>
      </c>
      <c r="G226" s="52">
        <f t="shared" si="93"/>
        <v>0</v>
      </c>
      <c r="H226" s="52">
        <f t="shared" si="93"/>
        <v>0</v>
      </c>
      <c r="I226" s="52">
        <f t="shared" si="93"/>
        <v>0</v>
      </c>
      <c r="J226" s="53">
        <f t="shared" si="93"/>
        <v>0</v>
      </c>
      <c r="K226" s="52">
        <f t="shared" si="86"/>
        <v>0</v>
      </c>
    </row>
    <row r="227" spans="1:11" ht="15" customHeight="1" x14ac:dyDescent="0.2">
      <c r="A227" s="22"/>
      <c r="B227" s="28" t="s">
        <v>418</v>
      </c>
      <c r="C227" s="29" t="s">
        <v>419</v>
      </c>
      <c r="D227" s="46">
        <f>SUM(D228:D229)</f>
        <v>0</v>
      </c>
      <c r="E227" s="46">
        <f t="shared" ref="E227:J227" si="94">SUM(E228:E229)</f>
        <v>0</v>
      </c>
      <c r="F227" s="46">
        <f t="shared" si="94"/>
        <v>0</v>
      </c>
      <c r="G227" s="46">
        <f t="shared" si="94"/>
        <v>0</v>
      </c>
      <c r="H227" s="46">
        <f t="shared" si="94"/>
        <v>0</v>
      </c>
      <c r="I227" s="46">
        <f t="shared" si="94"/>
        <v>0</v>
      </c>
      <c r="J227" s="62">
        <f t="shared" si="94"/>
        <v>0</v>
      </c>
      <c r="K227" s="46">
        <f t="shared" si="86"/>
        <v>0</v>
      </c>
    </row>
    <row r="228" spans="1:11" ht="15" customHeight="1" x14ac:dyDescent="0.2">
      <c r="A228" s="22">
        <v>312211</v>
      </c>
      <c r="B228" s="30" t="s">
        <v>420</v>
      </c>
      <c r="C228" s="31" t="s">
        <v>421</v>
      </c>
      <c r="D228" s="56"/>
      <c r="E228" s="56"/>
      <c r="F228" s="57">
        <f t="shared" ref="F228:F229" si="95">+D228+E228</f>
        <v>0</v>
      </c>
      <c r="G228" s="56"/>
      <c r="H228" s="56"/>
      <c r="I228" s="56"/>
      <c r="J228" s="58"/>
      <c r="K228" s="57">
        <f t="shared" si="86"/>
        <v>0</v>
      </c>
    </row>
    <row r="229" spans="1:11" ht="15" customHeight="1" x14ac:dyDescent="0.2">
      <c r="A229" s="22">
        <v>312212</v>
      </c>
      <c r="B229" s="30" t="s">
        <v>422</v>
      </c>
      <c r="C229" s="31" t="s">
        <v>369</v>
      </c>
      <c r="D229" s="56"/>
      <c r="E229" s="56"/>
      <c r="F229" s="57">
        <f t="shared" si="95"/>
        <v>0</v>
      </c>
      <c r="G229" s="56"/>
      <c r="H229" s="56"/>
      <c r="I229" s="56"/>
      <c r="J229" s="58"/>
      <c r="K229" s="57">
        <f t="shared" si="86"/>
        <v>0</v>
      </c>
    </row>
    <row r="230" spans="1:11" ht="15" customHeight="1" x14ac:dyDescent="0.2">
      <c r="A230" s="22"/>
      <c r="B230" s="28" t="s">
        <v>423</v>
      </c>
      <c r="C230" s="29" t="s">
        <v>424</v>
      </c>
      <c r="D230" s="46">
        <f>SUM(D231:D233)</f>
        <v>0</v>
      </c>
      <c r="E230" s="46">
        <f t="shared" ref="E230:J230" si="96">SUM(E231:E233)</f>
        <v>0</v>
      </c>
      <c r="F230" s="46">
        <f t="shared" si="96"/>
        <v>0</v>
      </c>
      <c r="G230" s="46">
        <f t="shared" si="96"/>
        <v>0</v>
      </c>
      <c r="H230" s="46">
        <f t="shared" si="96"/>
        <v>0</v>
      </c>
      <c r="I230" s="46">
        <f t="shared" si="96"/>
        <v>0</v>
      </c>
      <c r="J230" s="62">
        <f t="shared" si="96"/>
        <v>0</v>
      </c>
      <c r="K230" s="46">
        <f t="shared" si="86"/>
        <v>0</v>
      </c>
    </row>
    <row r="231" spans="1:11" ht="15" customHeight="1" x14ac:dyDescent="0.2">
      <c r="A231" s="22">
        <v>312221</v>
      </c>
      <c r="B231" s="30" t="s">
        <v>425</v>
      </c>
      <c r="C231" s="31" t="s">
        <v>385</v>
      </c>
      <c r="D231" s="56"/>
      <c r="E231" s="56"/>
      <c r="F231" s="57">
        <f t="shared" ref="F231:F233" si="97">+D231+E231</f>
        <v>0</v>
      </c>
      <c r="G231" s="56"/>
      <c r="H231" s="56"/>
      <c r="I231" s="56"/>
      <c r="J231" s="58"/>
      <c r="K231" s="57">
        <f t="shared" si="86"/>
        <v>0</v>
      </c>
    </row>
    <row r="232" spans="1:11" ht="15" customHeight="1" x14ac:dyDescent="0.2">
      <c r="A232" s="22">
        <v>312222</v>
      </c>
      <c r="B232" s="30" t="s">
        <v>426</v>
      </c>
      <c r="C232" s="31" t="s">
        <v>387</v>
      </c>
      <c r="D232" s="56"/>
      <c r="E232" s="56"/>
      <c r="F232" s="57">
        <f t="shared" si="97"/>
        <v>0</v>
      </c>
      <c r="G232" s="56"/>
      <c r="H232" s="56"/>
      <c r="I232" s="56"/>
      <c r="J232" s="58"/>
      <c r="K232" s="57">
        <f t="shared" si="86"/>
        <v>0</v>
      </c>
    </row>
    <row r="233" spans="1:11" ht="15" customHeight="1" x14ac:dyDescent="0.2">
      <c r="A233" s="22">
        <v>312223</v>
      </c>
      <c r="B233" s="30" t="s">
        <v>427</v>
      </c>
      <c r="C233" s="31" t="s">
        <v>428</v>
      </c>
      <c r="D233" s="56"/>
      <c r="E233" s="56"/>
      <c r="F233" s="57">
        <f t="shared" si="97"/>
        <v>0</v>
      </c>
      <c r="G233" s="56"/>
      <c r="H233" s="56"/>
      <c r="I233" s="56"/>
      <c r="J233" s="58"/>
      <c r="K233" s="57">
        <f t="shared" si="86"/>
        <v>0</v>
      </c>
    </row>
    <row r="234" spans="1:11" ht="15" customHeight="1" x14ac:dyDescent="0.2">
      <c r="A234" s="22"/>
      <c r="B234" s="28" t="s">
        <v>429</v>
      </c>
      <c r="C234" s="29" t="s">
        <v>430</v>
      </c>
      <c r="D234" s="46">
        <f>SUM(D235:D236)</f>
        <v>0</v>
      </c>
      <c r="E234" s="46">
        <f t="shared" ref="E234:J234" si="98">SUM(E235:E236)</f>
        <v>0</v>
      </c>
      <c r="F234" s="46">
        <f t="shared" si="98"/>
        <v>0</v>
      </c>
      <c r="G234" s="46">
        <f t="shared" si="98"/>
        <v>0</v>
      </c>
      <c r="H234" s="46">
        <f t="shared" si="98"/>
        <v>0</v>
      </c>
      <c r="I234" s="46">
        <f t="shared" si="98"/>
        <v>0</v>
      </c>
      <c r="J234" s="62">
        <f t="shared" si="98"/>
        <v>0</v>
      </c>
      <c r="K234" s="46">
        <f t="shared" si="86"/>
        <v>0</v>
      </c>
    </row>
    <row r="235" spans="1:11" ht="15" customHeight="1" x14ac:dyDescent="0.2">
      <c r="A235" s="22">
        <v>312231</v>
      </c>
      <c r="B235" s="30" t="s">
        <v>431</v>
      </c>
      <c r="C235" s="31" t="s">
        <v>432</v>
      </c>
      <c r="D235" s="56"/>
      <c r="E235" s="56"/>
      <c r="F235" s="57">
        <f t="shared" ref="F235:F236" si="99">+D235+E235</f>
        <v>0</v>
      </c>
      <c r="G235" s="56"/>
      <c r="H235" s="56"/>
      <c r="I235" s="56"/>
      <c r="J235" s="58"/>
      <c r="K235" s="57">
        <f t="shared" si="86"/>
        <v>0</v>
      </c>
    </row>
    <row r="236" spans="1:11" ht="15" customHeight="1" x14ac:dyDescent="0.2">
      <c r="A236" s="22">
        <v>312232</v>
      </c>
      <c r="B236" s="30" t="s">
        <v>433</v>
      </c>
      <c r="C236" s="31" t="s">
        <v>434</v>
      </c>
      <c r="D236" s="56"/>
      <c r="E236" s="56"/>
      <c r="F236" s="57">
        <f t="shared" si="99"/>
        <v>0</v>
      </c>
      <c r="G236" s="56"/>
      <c r="H236" s="56"/>
      <c r="I236" s="56"/>
      <c r="J236" s="58"/>
      <c r="K236" s="57">
        <f t="shared" si="86"/>
        <v>0</v>
      </c>
    </row>
    <row r="237" spans="1:11" ht="15" customHeight="1" x14ac:dyDescent="0.2">
      <c r="A237" s="22"/>
      <c r="B237" s="28" t="s">
        <v>435</v>
      </c>
      <c r="C237" s="29" t="s">
        <v>436</v>
      </c>
      <c r="D237" s="46">
        <f>SUM(D238:D239)</f>
        <v>0</v>
      </c>
      <c r="E237" s="46">
        <f t="shared" ref="E237:J237" si="100">SUM(E238:E239)</f>
        <v>0</v>
      </c>
      <c r="F237" s="46">
        <f t="shared" si="100"/>
        <v>0</v>
      </c>
      <c r="G237" s="46">
        <f t="shared" si="100"/>
        <v>0</v>
      </c>
      <c r="H237" s="46">
        <f t="shared" si="100"/>
        <v>0</v>
      </c>
      <c r="I237" s="46">
        <f t="shared" si="100"/>
        <v>0</v>
      </c>
      <c r="J237" s="62">
        <f t="shared" si="100"/>
        <v>0</v>
      </c>
      <c r="K237" s="46">
        <f t="shared" si="86"/>
        <v>0</v>
      </c>
    </row>
    <row r="238" spans="1:11" ht="15" customHeight="1" x14ac:dyDescent="0.2">
      <c r="A238" s="22">
        <v>312241</v>
      </c>
      <c r="B238" s="30" t="s">
        <v>437</v>
      </c>
      <c r="C238" s="31" t="s">
        <v>438</v>
      </c>
      <c r="D238" s="56"/>
      <c r="E238" s="56"/>
      <c r="F238" s="57">
        <f t="shared" ref="F238:F239" si="101">+D238+E238</f>
        <v>0</v>
      </c>
      <c r="G238" s="56"/>
      <c r="H238" s="56"/>
      <c r="I238" s="56"/>
      <c r="J238" s="58"/>
      <c r="K238" s="57">
        <f t="shared" si="86"/>
        <v>0</v>
      </c>
    </row>
    <row r="239" spans="1:11" ht="15" customHeight="1" x14ac:dyDescent="0.2">
      <c r="A239" s="22">
        <v>312242</v>
      </c>
      <c r="B239" s="30" t="s">
        <v>439</v>
      </c>
      <c r="C239" s="31" t="s">
        <v>440</v>
      </c>
      <c r="D239" s="56"/>
      <c r="E239" s="56"/>
      <c r="F239" s="57">
        <f t="shared" si="101"/>
        <v>0</v>
      </c>
      <c r="G239" s="56"/>
      <c r="H239" s="56"/>
      <c r="I239" s="56"/>
      <c r="J239" s="58"/>
      <c r="K239" s="57">
        <f t="shared" si="86"/>
        <v>0</v>
      </c>
    </row>
    <row r="240" spans="1:11" ht="15" customHeight="1" x14ac:dyDescent="0.2">
      <c r="A240" s="22"/>
      <c r="B240" s="28" t="s">
        <v>441</v>
      </c>
      <c r="C240" s="29" t="s">
        <v>442</v>
      </c>
      <c r="D240" s="46">
        <f>SUM(D241:D243)</f>
        <v>0</v>
      </c>
      <c r="E240" s="46">
        <f t="shared" ref="E240:J240" si="102">SUM(E241:E243)</f>
        <v>0</v>
      </c>
      <c r="F240" s="46">
        <f t="shared" si="102"/>
        <v>0</v>
      </c>
      <c r="G240" s="46">
        <f t="shared" si="102"/>
        <v>0</v>
      </c>
      <c r="H240" s="46">
        <f t="shared" si="102"/>
        <v>0</v>
      </c>
      <c r="I240" s="46">
        <f t="shared" si="102"/>
        <v>0</v>
      </c>
      <c r="J240" s="62">
        <f t="shared" si="102"/>
        <v>0</v>
      </c>
      <c r="K240" s="46">
        <f t="shared" si="86"/>
        <v>0</v>
      </c>
    </row>
    <row r="241" spans="1:11" ht="15" customHeight="1" x14ac:dyDescent="0.2">
      <c r="A241" s="22">
        <v>312251</v>
      </c>
      <c r="B241" s="30" t="s">
        <v>443</v>
      </c>
      <c r="C241" s="31" t="s">
        <v>411</v>
      </c>
      <c r="D241" s="56"/>
      <c r="E241" s="56"/>
      <c r="F241" s="57">
        <f t="shared" ref="F241:F244" si="103">+D241+E241</f>
        <v>0</v>
      </c>
      <c r="G241" s="56"/>
      <c r="H241" s="56"/>
      <c r="I241" s="56"/>
      <c r="J241" s="58"/>
      <c r="K241" s="57">
        <f t="shared" si="86"/>
        <v>0</v>
      </c>
    </row>
    <row r="242" spans="1:11" ht="15" customHeight="1" x14ac:dyDescent="0.2">
      <c r="A242" s="22">
        <v>312252</v>
      </c>
      <c r="B242" s="30" t="s">
        <v>444</v>
      </c>
      <c r="C242" s="31" t="s">
        <v>413</v>
      </c>
      <c r="D242" s="56"/>
      <c r="E242" s="56"/>
      <c r="F242" s="57">
        <f t="shared" si="103"/>
        <v>0</v>
      </c>
      <c r="G242" s="56"/>
      <c r="H242" s="56"/>
      <c r="I242" s="56"/>
      <c r="J242" s="58"/>
      <c r="K242" s="57">
        <f t="shared" si="86"/>
        <v>0</v>
      </c>
    </row>
    <row r="243" spans="1:11" ht="15" customHeight="1" x14ac:dyDescent="0.2">
      <c r="A243" s="22">
        <v>312253</v>
      </c>
      <c r="B243" s="30" t="s">
        <v>445</v>
      </c>
      <c r="C243" s="31" t="s">
        <v>415</v>
      </c>
      <c r="D243" s="56"/>
      <c r="E243" s="56"/>
      <c r="F243" s="57">
        <f t="shared" si="103"/>
        <v>0</v>
      </c>
      <c r="G243" s="56"/>
      <c r="H243" s="56"/>
      <c r="I243" s="56"/>
      <c r="J243" s="58"/>
      <c r="K243" s="57">
        <f t="shared" si="86"/>
        <v>0</v>
      </c>
    </row>
    <row r="244" spans="1:11" ht="15" customHeight="1" x14ac:dyDescent="0.2">
      <c r="A244" s="22">
        <v>313</v>
      </c>
      <c r="B244" s="26" t="s">
        <v>446</v>
      </c>
      <c r="C244" s="27" t="s">
        <v>447</v>
      </c>
      <c r="D244" s="66"/>
      <c r="E244" s="66"/>
      <c r="F244" s="57">
        <f t="shared" si="103"/>
        <v>0</v>
      </c>
      <c r="G244" s="66"/>
      <c r="H244" s="66"/>
      <c r="I244" s="66"/>
      <c r="J244" s="67"/>
      <c r="K244" s="52">
        <f t="shared" si="86"/>
        <v>0</v>
      </c>
    </row>
    <row r="245" spans="1:11" ht="15" customHeight="1" x14ac:dyDescent="0.2">
      <c r="A245" s="22"/>
      <c r="B245" s="23">
        <v>3.2</v>
      </c>
      <c r="C245" s="24" t="s">
        <v>448</v>
      </c>
      <c r="D245" s="50">
        <f>+D246+D291+D339</f>
        <v>0</v>
      </c>
      <c r="E245" s="50">
        <f t="shared" ref="E245:J245" si="104">+E246+E291+E339</f>
        <v>0</v>
      </c>
      <c r="F245" s="50">
        <f t="shared" si="104"/>
        <v>0</v>
      </c>
      <c r="G245" s="50">
        <f t="shared" si="104"/>
        <v>0</v>
      </c>
      <c r="H245" s="50">
        <f t="shared" si="104"/>
        <v>0</v>
      </c>
      <c r="I245" s="50">
        <f t="shared" si="104"/>
        <v>0</v>
      </c>
      <c r="J245" s="51">
        <f t="shared" si="104"/>
        <v>0</v>
      </c>
      <c r="K245" s="50">
        <f t="shared" si="86"/>
        <v>0</v>
      </c>
    </row>
    <row r="246" spans="1:11" ht="15" customHeight="1" x14ac:dyDescent="0.2">
      <c r="A246" s="22"/>
      <c r="B246" s="26" t="s">
        <v>449</v>
      </c>
      <c r="C246" s="27" t="s">
        <v>450</v>
      </c>
      <c r="D246" s="52">
        <f>+D247+D275</f>
        <v>0</v>
      </c>
      <c r="E246" s="52">
        <f t="shared" ref="E246:J246" si="105">+E247+E275</f>
        <v>0</v>
      </c>
      <c r="F246" s="52">
        <f t="shared" si="105"/>
        <v>0</v>
      </c>
      <c r="G246" s="52">
        <f t="shared" si="105"/>
        <v>0</v>
      </c>
      <c r="H246" s="52">
        <f t="shared" si="105"/>
        <v>0</v>
      </c>
      <c r="I246" s="52">
        <f t="shared" si="105"/>
        <v>0</v>
      </c>
      <c r="J246" s="53">
        <f t="shared" si="105"/>
        <v>0</v>
      </c>
      <c r="K246" s="52">
        <f t="shared" si="86"/>
        <v>0</v>
      </c>
    </row>
    <row r="247" spans="1:11" ht="15" customHeight="1" x14ac:dyDescent="0.2">
      <c r="A247" s="22"/>
      <c r="B247" s="26" t="s">
        <v>451</v>
      </c>
      <c r="C247" s="27" t="s">
        <v>452</v>
      </c>
      <c r="D247" s="52">
        <f>+D248+D256+D260+D265+D267+D268</f>
        <v>0</v>
      </c>
      <c r="E247" s="52">
        <f t="shared" ref="E247:J247" si="106">+E248+E256+E260+E265+E267+E268</f>
        <v>0</v>
      </c>
      <c r="F247" s="52">
        <f t="shared" si="106"/>
        <v>0</v>
      </c>
      <c r="G247" s="52">
        <f t="shared" si="106"/>
        <v>0</v>
      </c>
      <c r="H247" s="52">
        <f t="shared" si="106"/>
        <v>0</v>
      </c>
      <c r="I247" s="52">
        <f t="shared" si="106"/>
        <v>0</v>
      </c>
      <c r="J247" s="53">
        <f t="shared" si="106"/>
        <v>0</v>
      </c>
      <c r="K247" s="52">
        <f t="shared" si="86"/>
        <v>0</v>
      </c>
    </row>
    <row r="248" spans="1:11" ht="23.25" customHeight="1" x14ac:dyDescent="0.2">
      <c r="A248" s="22"/>
      <c r="B248" s="28" t="s">
        <v>453</v>
      </c>
      <c r="C248" s="41" t="s">
        <v>454</v>
      </c>
      <c r="D248" s="46">
        <f>SUM(D249:D255)</f>
        <v>0</v>
      </c>
      <c r="E248" s="46">
        <f t="shared" ref="E248:J248" si="107">SUM(E249:E255)</f>
        <v>0</v>
      </c>
      <c r="F248" s="46">
        <f t="shared" si="107"/>
        <v>0</v>
      </c>
      <c r="G248" s="46">
        <f t="shared" si="107"/>
        <v>0</v>
      </c>
      <c r="H248" s="46">
        <f t="shared" si="107"/>
        <v>0</v>
      </c>
      <c r="I248" s="46">
        <f t="shared" si="107"/>
        <v>0</v>
      </c>
      <c r="J248" s="62">
        <f t="shared" si="107"/>
        <v>0</v>
      </c>
      <c r="K248" s="46">
        <f t="shared" si="86"/>
        <v>0</v>
      </c>
    </row>
    <row r="249" spans="1:11" ht="15" customHeight="1" x14ac:dyDescent="0.2">
      <c r="A249" s="22">
        <v>321111</v>
      </c>
      <c r="B249" s="30" t="s">
        <v>455</v>
      </c>
      <c r="C249" s="31" t="s">
        <v>278</v>
      </c>
      <c r="D249" s="56"/>
      <c r="E249" s="56"/>
      <c r="F249" s="57">
        <f t="shared" ref="F249:F255" si="108">+D249+E249</f>
        <v>0</v>
      </c>
      <c r="G249" s="56"/>
      <c r="H249" s="56"/>
      <c r="I249" s="56"/>
      <c r="J249" s="58"/>
      <c r="K249" s="57">
        <f t="shared" si="86"/>
        <v>0</v>
      </c>
    </row>
    <row r="250" spans="1:11" ht="15" customHeight="1" x14ac:dyDescent="0.2">
      <c r="A250" s="22">
        <v>321112</v>
      </c>
      <c r="B250" s="30" t="s">
        <v>456</v>
      </c>
      <c r="C250" s="31" t="s">
        <v>280</v>
      </c>
      <c r="D250" s="56"/>
      <c r="E250" s="56"/>
      <c r="F250" s="57">
        <f t="shared" si="108"/>
        <v>0</v>
      </c>
      <c r="G250" s="56"/>
      <c r="H250" s="56"/>
      <c r="I250" s="56"/>
      <c r="J250" s="58"/>
      <c r="K250" s="57">
        <f t="shared" si="86"/>
        <v>0</v>
      </c>
    </row>
    <row r="251" spans="1:11" ht="15" customHeight="1" x14ac:dyDescent="0.2">
      <c r="A251" s="22">
        <v>321113</v>
      </c>
      <c r="B251" s="30" t="s">
        <v>457</v>
      </c>
      <c r="C251" s="31" t="s">
        <v>282</v>
      </c>
      <c r="D251" s="56"/>
      <c r="E251" s="56"/>
      <c r="F251" s="57">
        <f t="shared" si="108"/>
        <v>0</v>
      </c>
      <c r="G251" s="56"/>
      <c r="H251" s="56"/>
      <c r="I251" s="56"/>
      <c r="J251" s="58"/>
      <c r="K251" s="57">
        <f t="shared" si="86"/>
        <v>0</v>
      </c>
    </row>
    <row r="252" spans="1:11" ht="15" customHeight="1" x14ac:dyDescent="0.2">
      <c r="A252" s="22">
        <v>321114</v>
      </c>
      <c r="B252" s="30" t="s">
        <v>458</v>
      </c>
      <c r="C252" s="31" t="s">
        <v>459</v>
      </c>
      <c r="D252" s="56"/>
      <c r="E252" s="56"/>
      <c r="F252" s="57">
        <f t="shared" si="108"/>
        <v>0</v>
      </c>
      <c r="G252" s="56"/>
      <c r="H252" s="56"/>
      <c r="I252" s="56"/>
      <c r="J252" s="58"/>
      <c r="K252" s="57">
        <f t="shared" si="86"/>
        <v>0</v>
      </c>
    </row>
    <row r="253" spans="1:11" ht="15" customHeight="1" x14ac:dyDescent="0.2">
      <c r="A253" s="22">
        <v>321115</v>
      </c>
      <c r="B253" s="30" t="s">
        <v>460</v>
      </c>
      <c r="C253" s="31" t="s">
        <v>286</v>
      </c>
      <c r="D253" s="56"/>
      <c r="E253" s="56"/>
      <c r="F253" s="57">
        <f t="shared" si="108"/>
        <v>0</v>
      </c>
      <c r="G253" s="56"/>
      <c r="H253" s="56"/>
      <c r="I253" s="56"/>
      <c r="J253" s="58"/>
      <c r="K253" s="57">
        <f t="shared" si="86"/>
        <v>0</v>
      </c>
    </row>
    <row r="254" spans="1:11" ht="15" customHeight="1" x14ac:dyDescent="0.2">
      <c r="A254" s="22">
        <v>321116</v>
      </c>
      <c r="B254" s="30" t="s">
        <v>461</v>
      </c>
      <c r="C254" s="31" t="s">
        <v>462</v>
      </c>
      <c r="D254" s="56"/>
      <c r="E254" s="56"/>
      <c r="F254" s="57">
        <f t="shared" si="108"/>
        <v>0</v>
      </c>
      <c r="G254" s="56"/>
      <c r="H254" s="56"/>
      <c r="I254" s="56"/>
      <c r="J254" s="58"/>
      <c r="K254" s="57">
        <f t="shared" si="86"/>
        <v>0</v>
      </c>
    </row>
    <row r="255" spans="1:11" ht="15" customHeight="1" x14ac:dyDescent="0.2">
      <c r="A255" s="22">
        <v>321117</v>
      </c>
      <c r="B255" s="30" t="s">
        <v>463</v>
      </c>
      <c r="C255" s="31" t="s">
        <v>290</v>
      </c>
      <c r="D255" s="56"/>
      <c r="E255" s="56"/>
      <c r="F255" s="57">
        <f t="shared" si="108"/>
        <v>0</v>
      </c>
      <c r="G255" s="56"/>
      <c r="H255" s="56"/>
      <c r="I255" s="56"/>
      <c r="J255" s="58"/>
      <c r="K255" s="57">
        <f t="shared" si="86"/>
        <v>0</v>
      </c>
    </row>
    <row r="256" spans="1:11" ht="25.5" customHeight="1" x14ac:dyDescent="0.2">
      <c r="A256" s="43"/>
      <c r="B256" s="44" t="s">
        <v>464</v>
      </c>
      <c r="C256" s="41" t="s">
        <v>465</v>
      </c>
      <c r="D256" s="46">
        <f>SUM(D257:D259)</f>
        <v>0</v>
      </c>
      <c r="E256" s="46">
        <f t="shared" ref="E256:J256" si="109">SUM(E257:E259)</f>
        <v>0</v>
      </c>
      <c r="F256" s="46">
        <f t="shared" si="109"/>
        <v>0</v>
      </c>
      <c r="G256" s="46">
        <f t="shared" si="109"/>
        <v>0</v>
      </c>
      <c r="H256" s="46">
        <f t="shared" si="109"/>
        <v>0</v>
      </c>
      <c r="I256" s="46">
        <f t="shared" si="109"/>
        <v>0</v>
      </c>
      <c r="J256" s="62">
        <f t="shared" si="109"/>
        <v>0</v>
      </c>
      <c r="K256" s="46">
        <f t="shared" si="86"/>
        <v>0</v>
      </c>
    </row>
    <row r="257" spans="1:11" ht="15" customHeight="1" x14ac:dyDescent="0.2">
      <c r="A257" s="22">
        <v>321121</v>
      </c>
      <c r="B257" s="30" t="s">
        <v>466</v>
      </c>
      <c r="C257" s="31" t="s">
        <v>294</v>
      </c>
      <c r="D257" s="56"/>
      <c r="E257" s="56"/>
      <c r="F257" s="57">
        <f t="shared" ref="F257:F274" si="110">+D257+E257</f>
        <v>0</v>
      </c>
      <c r="G257" s="56"/>
      <c r="H257" s="56"/>
      <c r="I257" s="56"/>
      <c r="J257" s="58"/>
      <c r="K257" s="57">
        <f t="shared" si="86"/>
        <v>0</v>
      </c>
    </row>
    <row r="258" spans="1:11" ht="15" customHeight="1" x14ac:dyDescent="0.2">
      <c r="A258" s="22">
        <v>321122</v>
      </c>
      <c r="B258" s="30" t="s">
        <v>467</v>
      </c>
      <c r="C258" s="31" t="s">
        <v>247</v>
      </c>
      <c r="D258" s="56"/>
      <c r="E258" s="56"/>
      <c r="F258" s="57">
        <f t="shared" si="110"/>
        <v>0</v>
      </c>
      <c r="G258" s="56"/>
      <c r="H258" s="56"/>
      <c r="I258" s="56"/>
      <c r="J258" s="58"/>
      <c r="K258" s="57">
        <f t="shared" si="86"/>
        <v>0</v>
      </c>
    </row>
    <row r="259" spans="1:11" ht="15" customHeight="1" x14ac:dyDescent="0.2">
      <c r="A259" s="22">
        <v>321123</v>
      </c>
      <c r="B259" s="30" t="s">
        <v>468</v>
      </c>
      <c r="C259" s="31" t="s">
        <v>298</v>
      </c>
      <c r="D259" s="56"/>
      <c r="E259" s="56"/>
      <c r="F259" s="57">
        <f t="shared" si="110"/>
        <v>0</v>
      </c>
      <c r="G259" s="56"/>
      <c r="H259" s="56"/>
      <c r="I259" s="56"/>
      <c r="J259" s="58"/>
      <c r="K259" s="57">
        <f t="shared" si="86"/>
        <v>0</v>
      </c>
    </row>
    <row r="260" spans="1:11" ht="15" customHeight="1" x14ac:dyDescent="0.2">
      <c r="A260" s="22"/>
      <c r="B260" s="28" t="s">
        <v>469</v>
      </c>
      <c r="C260" s="29" t="s">
        <v>470</v>
      </c>
      <c r="D260" s="46">
        <f>SUM(D261:D264)</f>
        <v>0</v>
      </c>
      <c r="E260" s="46">
        <f t="shared" ref="E260:J260" si="111">SUM(E261:E264)</f>
        <v>0</v>
      </c>
      <c r="F260" s="46">
        <f t="shared" si="111"/>
        <v>0</v>
      </c>
      <c r="G260" s="46">
        <f t="shared" si="111"/>
        <v>0</v>
      </c>
      <c r="H260" s="46">
        <f t="shared" si="111"/>
        <v>0</v>
      </c>
      <c r="I260" s="46">
        <f t="shared" si="111"/>
        <v>0</v>
      </c>
      <c r="J260" s="62">
        <f t="shared" si="111"/>
        <v>0</v>
      </c>
      <c r="K260" s="46">
        <f t="shared" si="86"/>
        <v>0</v>
      </c>
    </row>
    <row r="261" spans="1:11" ht="15" customHeight="1" x14ac:dyDescent="0.2">
      <c r="A261" s="22">
        <v>321131</v>
      </c>
      <c r="B261" s="30" t="s">
        <v>471</v>
      </c>
      <c r="C261" s="31" t="s">
        <v>302</v>
      </c>
      <c r="D261" s="56"/>
      <c r="E261" s="56"/>
      <c r="F261" s="57">
        <f t="shared" si="110"/>
        <v>0</v>
      </c>
      <c r="G261" s="56"/>
      <c r="H261" s="56"/>
      <c r="I261" s="56"/>
      <c r="J261" s="58"/>
      <c r="K261" s="57">
        <f t="shared" si="86"/>
        <v>0</v>
      </c>
    </row>
    <row r="262" spans="1:11" ht="15" customHeight="1" x14ac:dyDescent="0.2">
      <c r="A262" s="22">
        <v>321132</v>
      </c>
      <c r="B262" s="30" t="s">
        <v>472</v>
      </c>
      <c r="C262" s="31" t="s">
        <v>304</v>
      </c>
      <c r="D262" s="56"/>
      <c r="E262" s="56"/>
      <c r="F262" s="57">
        <f t="shared" si="110"/>
        <v>0</v>
      </c>
      <c r="G262" s="56"/>
      <c r="H262" s="56"/>
      <c r="I262" s="56"/>
      <c r="J262" s="58"/>
      <c r="K262" s="57">
        <f t="shared" si="86"/>
        <v>0</v>
      </c>
    </row>
    <row r="263" spans="1:11" ht="15" customHeight="1" x14ac:dyDescent="0.2">
      <c r="A263" s="22">
        <v>321133</v>
      </c>
      <c r="B263" s="30" t="s">
        <v>473</v>
      </c>
      <c r="C263" s="31" t="s">
        <v>306</v>
      </c>
      <c r="D263" s="56"/>
      <c r="E263" s="56"/>
      <c r="F263" s="57">
        <f t="shared" si="110"/>
        <v>0</v>
      </c>
      <c r="G263" s="56"/>
      <c r="H263" s="56"/>
      <c r="I263" s="56"/>
      <c r="J263" s="58"/>
      <c r="K263" s="57">
        <f t="shared" si="86"/>
        <v>0</v>
      </c>
    </row>
    <row r="264" spans="1:11" ht="15" customHeight="1" x14ac:dyDescent="0.2">
      <c r="A264" s="22">
        <v>321134</v>
      </c>
      <c r="B264" s="30" t="s">
        <v>474</v>
      </c>
      <c r="C264" s="31" t="s">
        <v>475</v>
      </c>
      <c r="D264" s="56"/>
      <c r="E264" s="56"/>
      <c r="F264" s="57">
        <f t="shared" si="110"/>
        <v>0</v>
      </c>
      <c r="G264" s="56"/>
      <c r="H264" s="56"/>
      <c r="I264" s="56"/>
      <c r="J264" s="58"/>
      <c r="K264" s="57">
        <f t="shared" si="86"/>
        <v>0</v>
      </c>
    </row>
    <row r="265" spans="1:11" ht="15" customHeight="1" x14ac:dyDescent="0.2">
      <c r="A265" s="22"/>
      <c r="B265" s="28" t="s">
        <v>476</v>
      </c>
      <c r="C265" s="29" t="s">
        <v>477</v>
      </c>
      <c r="D265" s="46">
        <f>+D266</f>
        <v>0</v>
      </c>
      <c r="E265" s="46">
        <f t="shared" ref="E265:J265" si="112">+E266</f>
        <v>0</v>
      </c>
      <c r="F265" s="46">
        <f t="shared" si="112"/>
        <v>0</v>
      </c>
      <c r="G265" s="46">
        <f t="shared" si="112"/>
        <v>0</v>
      </c>
      <c r="H265" s="46">
        <f t="shared" si="112"/>
        <v>0</v>
      </c>
      <c r="I265" s="46">
        <f t="shared" si="112"/>
        <v>0</v>
      </c>
      <c r="J265" s="62">
        <f t="shared" si="112"/>
        <v>0</v>
      </c>
      <c r="K265" s="46">
        <f t="shared" si="86"/>
        <v>0</v>
      </c>
    </row>
    <row r="266" spans="1:11" ht="15" customHeight="1" x14ac:dyDescent="0.2">
      <c r="A266" s="22">
        <v>321141</v>
      </c>
      <c r="B266" s="30" t="s">
        <v>478</v>
      </c>
      <c r="C266" s="31" t="s">
        <v>312</v>
      </c>
      <c r="D266" s="56"/>
      <c r="E266" s="56"/>
      <c r="F266" s="57">
        <f t="shared" si="110"/>
        <v>0</v>
      </c>
      <c r="G266" s="56"/>
      <c r="H266" s="56"/>
      <c r="I266" s="56"/>
      <c r="J266" s="58"/>
      <c r="K266" s="57">
        <f t="shared" ref="K266:K329" si="113">+F266-H266</f>
        <v>0</v>
      </c>
    </row>
    <row r="267" spans="1:11" ht="15" customHeight="1" x14ac:dyDescent="0.2">
      <c r="A267" s="22">
        <v>32115</v>
      </c>
      <c r="B267" s="28" t="s">
        <v>479</v>
      </c>
      <c r="C267" s="29" t="s">
        <v>480</v>
      </c>
      <c r="D267" s="46"/>
      <c r="E267" s="46"/>
      <c r="F267" s="57">
        <f t="shared" si="110"/>
        <v>0</v>
      </c>
      <c r="G267" s="46"/>
      <c r="H267" s="46"/>
      <c r="I267" s="46"/>
      <c r="J267" s="62"/>
      <c r="K267" s="46">
        <f t="shared" si="113"/>
        <v>0</v>
      </c>
    </row>
    <row r="268" spans="1:11" ht="15" customHeight="1" x14ac:dyDescent="0.2">
      <c r="A268" s="22"/>
      <c r="B268" s="28" t="s">
        <v>481</v>
      </c>
      <c r="C268" s="29" t="s">
        <v>482</v>
      </c>
      <c r="D268" s="46">
        <f>SUM(D269:D274)</f>
        <v>0</v>
      </c>
      <c r="E268" s="46">
        <f t="shared" ref="E268:J268" si="114">SUM(E269:E274)</f>
        <v>0</v>
      </c>
      <c r="F268" s="46">
        <f t="shared" si="114"/>
        <v>0</v>
      </c>
      <c r="G268" s="46">
        <f t="shared" si="114"/>
        <v>0</v>
      </c>
      <c r="H268" s="46">
        <f t="shared" si="114"/>
        <v>0</v>
      </c>
      <c r="I268" s="46">
        <f t="shared" si="114"/>
        <v>0</v>
      </c>
      <c r="J268" s="62">
        <f t="shared" si="114"/>
        <v>0</v>
      </c>
      <c r="K268" s="46">
        <f t="shared" si="113"/>
        <v>0</v>
      </c>
    </row>
    <row r="269" spans="1:11" ht="15" customHeight="1" x14ac:dyDescent="0.2">
      <c r="A269" s="22">
        <v>321161</v>
      </c>
      <c r="B269" s="30" t="s">
        <v>483</v>
      </c>
      <c r="C269" s="31" t="s">
        <v>318</v>
      </c>
      <c r="D269" s="56"/>
      <c r="E269" s="56"/>
      <c r="F269" s="57">
        <f t="shared" si="110"/>
        <v>0</v>
      </c>
      <c r="G269" s="56"/>
      <c r="H269" s="56"/>
      <c r="I269" s="56"/>
      <c r="J269" s="58"/>
      <c r="K269" s="57">
        <f t="shared" si="113"/>
        <v>0</v>
      </c>
    </row>
    <row r="270" spans="1:11" ht="15" customHeight="1" x14ac:dyDescent="0.2">
      <c r="A270" s="22">
        <v>321162</v>
      </c>
      <c r="B270" s="30" t="s">
        <v>484</v>
      </c>
      <c r="C270" s="31" t="s">
        <v>320</v>
      </c>
      <c r="D270" s="56"/>
      <c r="E270" s="56"/>
      <c r="F270" s="57">
        <f t="shared" si="110"/>
        <v>0</v>
      </c>
      <c r="G270" s="56"/>
      <c r="H270" s="56"/>
      <c r="I270" s="56"/>
      <c r="J270" s="58"/>
      <c r="K270" s="57">
        <f t="shared" si="113"/>
        <v>0</v>
      </c>
    </row>
    <row r="271" spans="1:11" ht="15" customHeight="1" x14ac:dyDescent="0.2">
      <c r="A271" s="22">
        <v>321163</v>
      </c>
      <c r="B271" s="30" t="s">
        <v>485</v>
      </c>
      <c r="C271" s="31" t="s">
        <v>322</v>
      </c>
      <c r="D271" s="56"/>
      <c r="E271" s="56"/>
      <c r="F271" s="57">
        <f t="shared" si="110"/>
        <v>0</v>
      </c>
      <c r="G271" s="56"/>
      <c r="H271" s="56"/>
      <c r="I271" s="56"/>
      <c r="J271" s="58"/>
      <c r="K271" s="57">
        <f t="shared" si="113"/>
        <v>0</v>
      </c>
    </row>
    <row r="272" spans="1:11" ht="15" customHeight="1" x14ac:dyDescent="0.2">
      <c r="A272" s="22">
        <v>321164</v>
      </c>
      <c r="B272" s="30" t="s">
        <v>486</v>
      </c>
      <c r="C272" s="31" t="s">
        <v>324</v>
      </c>
      <c r="D272" s="56"/>
      <c r="E272" s="56"/>
      <c r="F272" s="57">
        <f t="shared" si="110"/>
        <v>0</v>
      </c>
      <c r="G272" s="56"/>
      <c r="H272" s="56"/>
      <c r="I272" s="56"/>
      <c r="J272" s="58"/>
      <c r="K272" s="57">
        <f t="shared" si="113"/>
        <v>0</v>
      </c>
    </row>
    <row r="273" spans="1:11" ht="15" customHeight="1" x14ac:dyDescent="0.2">
      <c r="A273" s="22">
        <v>321165</v>
      </c>
      <c r="B273" s="30" t="s">
        <v>487</v>
      </c>
      <c r="C273" s="31" t="s">
        <v>488</v>
      </c>
      <c r="D273" s="56"/>
      <c r="E273" s="56"/>
      <c r="F273" s="57">
        <f t="shared" si="110"/>
        <v>0</v>
      </c>
      <c r="G273" s="56"/>
      <c r="H273" s="56"/>
      <c r="I273" s="56"/>
      <c r="J273" s="58"/>
      <c r="K273" s="57">
        <f t="shared" si="113"/>
        <v>0</v>
      </c>
    </row>
    <row r="274" spans="1:11" ht="15" customHeight="1" x14ac:dyDescent="0.2">
      <c r="A274" s="22">
        <v>321166</v>
      </c>
      <c r="B274" s="30" t="s">
        <v>489</v>
      </c>
      <c r="C274" s="31" t="s">
        <v>490</v>
      </c>
      <c r="D274" s="56"/>
      <c r="E274" s="56"/>
      <c r="F274" s="57">
        <f t="shared" si="110"/>
        <v>0</v>
      </c>
      <c r="G274" s="56"/>
      <c r="H274" s="56"/>
      <c r="I274" s="56"/>
      <c r="J274" s="58"/>
      <c r="K274" s="57">
        <f t="shared" si="113"/>
        <v>0</v>
      </c>
    </row>
    <row r="275" spans="1:11" ht="15" customHeight="1" x14ac:dyDescent="0.2">
      <c r="A275" s="22"/>
      <c r="B275" s="26" t="s">
        <v>491</v>
      </c>
      <c r="C275" s="27" t="s">
        <v>492</v>
      </c>
      <c r="D275" s="52">
        <f>+D276+D285</f>
        <v>0</v>
      </c>
      <c r="E275" s="52">
        <f t="shared" ref="E275:J275" si="115">+E276+E285</f>
        <v>0</v>
      </c>
      <c r="F275" s="52">
        <f t="shared" si="115"/>
        <v>0</v>
      </c>
      <c r="G275" s="52">
        <f t="shared" si="115"/>
        <v>0</v>
      </c>
      <c r="H275" s="52">
        <f t="shared" si="115"/>
        <v>0</v>
      </c>
      <c r="I275" s="52">
        <f t="shared" si="115"/>
        <v>0</v>
      </c>
      <c r="J275" s="53">
        <f t="shared" si="115"/>
        <v>0</v>
      </c>
      <c r="K275" s="52">
        <f t="shared" si="113"/>
        <v>0</v>
      </c>
    </row>
    <row r="276" spans="1:11" ht="15" customHeight="1" x14ac:dyDescent="0.2">
      <c r="A276" s="22"/>
      <c r="B276" s="26" t="s">
        <v>493</v>
      </c>
      <c r="C276" s="27" t="s">
        <v>494</v>
      </c>
      <c r="D276" s="52">
        <f>+D277+D280+D281+D282</f>
        <v>0</v>
      </c>
      <c r="E276" s="52">
        <f t="shared" ref="E276:J276" si="116">+E277+E280+E281+E282</f>
        <v>0</v>
      </c>
      <c r="F276" s="52">
        <f t="shared" si="116"/>
        <v>0</v>
      </c>
      <c r="G276" s="52">
        <f t="shared" si="116"/>
        <v>0</v>
      </c>
      <c r="H276" s="52">
        <f t="shared" si="116"/>
        <v>0</v>
      </c>
      <c r="I276" s="52">
        <f t="shared" si="116"/>
        <v>0</v>
      </c>
      <c r="J276" s="53">
        <f t="shared" si="116"/>
        <v>0</v>
      </c>
      <c r="K276" s="52">
        <f t="shared" si="113"/>
        <v>0</v>
      </c>
    </row>
    <row r="277" spans="1:11" ht="15" customHeight="1" x14ac:dyDescent="0.2">
      <c r="A277" s="22"/>
      <c r="B277" s="28" t="s">
        <v>495</v>
      </c>
      <c r="C277" s="29" t="s">
        <v>496</v>
      </c>
      <c r="D277" s="46">
        <f>SUM(D278:D279)</f>
        <v>0</v>
      </c>
      <c r="E277" s="46">
        <f t="shared" ref="E277:J277" si="117">SUM(E278:E279)</f>
        <v>0</v>
      </c>
      <c r="F277" s="46">
        <f t="shared" si="117"/>
        <v>0</v>
      </c>
      <c r="G277" s="46">
        <f t="shared" si="117"/>
        <v>0</v>
      </c>
      <c r="H277" s="46">
        <f t="shared" si="117"/>
        <v>0</v>
      </c>
      <c r="I277" s="46">
        <f t="shared" si="117"/>
        <v>0</v>
      </c>
      <c r="J277" s="62">
        <f t="shared" si="117"/>
        <v>0</v>
      </c>
      <c r="K277" s="46">
        <f t="shared" si="113"/>
        <v>0</v>
      </c>
    </row>
    <row r="278" spans="1:11" ht="15" customHeight="1" x14ac:dyDescent="0.2">
      <c r="A278" s="22">
        <v>3212111</v>
      </c>
      <c r="B278" s="30" t="s">
        <v>497</v>
      </c>
      <c r="C278" s="31" t="s">
        <v>336</v>
      </c>
      <c r="D278" s="56"/>
      <c r="E278" s="56"/>
      <c r="F278" s="57">
        <f t="shared" ref="F278:F281" si="118">+D278+E278</f>
        <v>0</v>
      </c>
      <c r="G278" s="56"/>
      <c r="H278" s="56"/>
      <c r="I278" s="56"/>
      <c r="J278" s="58"/>
      <c r="K278" s="57">
        <f t="shared" si="113"/>
        <v>0</v>
      </c>
    </row>
    <row r="279" spans="1:11" ht="15" customHeight="1" x14ac:dyDescent="0.2">
      <c r="A279" s="22">
        <v>3212112</v>
      </c>
      <c r="B279" s="30" t="s">
        <v>498</v>
      </c>
      <c r="C279" s="31" t="s">
        <v>338</v>
      </c>
      <c r="D279" s="56"/>
      <c r="E279" s="56"/>
      <c r="F279" s="57">
        <f t="shared" si="118"/>
        <v>0</v>
      </c>
      <c r="G279" s="56"/>
      <c r="H279" s="56"/>
      <c r="I279" s="56"/>
      <c r="J279" s="58"/>
      <c r="K279" s="57">
        <f t="shared" si="113"/>
        <v>0</v>
      </c>
    </row>
    <row r="280" spans="1:11" ht="15" customHeight="1" x14ac:dyDescent="0.2">
      <c r="A280" s="22">
        <v>321212</v>
      </c>
      <c r="B280" s="28" t="s">
        <v>499</v>
      </c>
      <c r="C280" s="29" t="s">
        <v>500</v>
      </c>
      <c r="D280" s="57"/>
      <c r="E280" s="57"/>
      <c r="F280" s="57">
        <f t="shared" si="118"/>
        <v>0</v>
      </c>
      <c r="G280" s="57"/>
      <c r="H280" s="57"/>
      <c r="I280" s="57"/>
      <c r="J280" s="68"/>
      <c r="K280" s="57">
        <f t="shared" si="113"/>
        <v>0</v>
      </c>
    </row>
    <row r="281" spans="1:11" ht="15" customHeight="1" x14ac:dyDescent="0.2">
      <c r="A281" s="22">
        <v>321213</v>
      </c>
      <c r="B281" s="28" t="s">
        <v>501</v>
      </c>
      <c r="C281" s="29" t="s">
        <v>502</v>
      </c>
      <c r="D281" s="57"/>
      <c r="E281" s="57"/>
      <c r="F281" s="57">
        <f t="shared" si="118"/>
        <v>0</v>
      </c>
      <c r="G281" s="57"/>
      <c r="H281" s="57"/>
      <c r="I281" s="57"/>
      <c r="J281" s="68"/>
      <c r="K281" s="57">
        <f t="shared" si="113"/>
        <v>0</v>
      </c>
    </row>
    <row r="282" spans="1:11" ht="15" customHeight="1" x14ac:dyDescent="0.2">
      <c r="A282" s="22"/>
      <c r="B282" s="28" t="s">
        <v>503</v>
      </c>
      <c r="C282" s="29" t="s">
        <v>261</v>
      </c>
      <c r="D282" s="46">
        <f>SUM(D283:D284)</f>
        <v>0</v>
      </c>
      <c r="E282" s="46">
        <f t="shared" ref="E282:J282" si="119">SUM(E283:E284)</f>
        <v>0</v>
      </c>
      <c r="F282" s="46">
        <f t="shared" si="119"/>
        <v>0</v>
      </c>
      <c r="G282" s="46">
        <f t="shared" si="119"/>
        <v>0</v>
      </c>
      <c r="H282" s="46">
        <f t="shared" si="119"/>
        <v>0</v>
      </c>
      <c r="I282" s="46">
        <f t="shared" si="119"/>
        <v>0</v>
      </c>
      <c r="J282" s="62">
        <f t="shared" si="119"/>
        <v>0</v>
      </c>
      <c r="K282" s="46">
        <f t="shared" si="113"/>
        <v>0</v>
      </c>
    </row>
    <row r="283" spans="1:11" ht="15" customHeight="1" x14ac:dyDescent="0.2">
      <c r="A283" s="22">
        <v>3212141</v>
      </c>
      <c r="B283" s="30" t="s">
        <v>504</v>
      </c>
      <c r="C283" s="31" t="s">
        <v>336</v>
      </c>
      <c r="D283" s="56"/>
      <c r="E283" s="56"/>
      <c r="F283" s="57">
        <f t="shared" ref="F283:F284" si="120">+D283+E283</f>
        <v>0</v>
      </c>
      <c r="G283" s="56"/>
      <c r="H283" s="56"/>
      <c r="I283" s="56"/>
      <c r="J283" s="58"/>
      <c r="K283" s="57">
        <f t="shared" si="113"/>
        <v>0</v>
      </c>
    </row>
    <row r="284" spans="1:11" ht="15" customHeight="1" x14ac:dyDescent="0.2">
      <c r="A284" s="22">
        <v>3212142</v>
      </c>
      <c r="B284" s="30" t="s">
        <v>505</v>
      </c>
      <c r="C284" s="31" t="s">
        <v>338</v>
      </c>
      <c r="D284" s="56"/>
      <c r="E284" s="56"/>
      <c r="F284" s="57">
        <f t="shared" si="120"/>
        <v>0</v>
      </c>
      <c r="G284" s="56"/>
      <c r="H284" s="56"/>
      <c r="I284" s="56"/>
      <c r="J284" s="58"/>
      <c r="K284" s="57">
        <f t="shared" si="113"/>
        <v>0</v>
      </c>
    </row>
    <row r="285" spans="1:11" ht="15" customHeight="1" x14ac:dyDescent="0.2">
      <c r="A285" s="22"/>
      <c r="B285" s="26" t="s">
        <v>506</v>
      </c>
      <c r="C285" s="27" t="s">
        <v>507</v>
      </c>
      <c r="D285" s="45">
        <f>SUM(D286:D290)</f>
        <v>0</v>
      </c>
      <c r="E285" s="45">
        <f t="shared" ref="E285:J285" si="121">SUM(E286:E290)</f>
        <v>0</v>
      </c>
      <c r="F285" s="45">
        <f t="shared" si="121"/>
        <v>0</v>
      </c>
      <c r="G285" s="45">
        <f t="shared" si="121"/>
        <v>0</v>
      </c>
      <c r="H285" s="45">
        <f t="shared" si="121"/>
        <v>0</v>
      </c>
      <c r="I285" s="45">
        <f t="shared" si="121"/>
        <v>0</v>
      </c>
      <c r="J285" s="61">
        <f t="shared" si="121"/>
        <v>0</v>
      </c>
      <c r="K285" s="45">
        <f t="shared" si="113"/>
        <v>0</v>
      </c>
    </row>
    <row r="286" spans="1:11" ht="15" customHeight="1" x14ac:dyDescent="0.2">
      <c r="A286" s="22">
        <v>321221</v>
      </c>
      <c r="B286" s="30" t="s">
        <v>508</v>
      </c>
      <c r="C286" s="31" t="s">
        <v>350</v>
      </c>
      <c r="D286" s="56"/>
      <c r="E286" s="56"/>
      <c r="F286" s="57">
        <f t="shared" ref="F286:F290" si="122">+D286+E286</f>
        <v>0</v>
      </c>
      <c r="G286" s="56"/>
      <c r="H286" s="56"/>
      <c r="I286" s="56"/>
      <c r="J286" s="58"/>
      <c r="K286" s="57">
        <f t="shared" si="113"/>
        <v>0</v>
      </c>
    </row>
    <row r="287" spans="1:11" ht="15" customHeight="1" x14ac:dyDescent="0.2">
      <c r="A287" s="22">
        <v>321222</v>
      </c>
      <c r="B287" s="30" t="s">
        <v>509</v>
      </c>
      <c r="C287" s="31" t="s">
        <v>352</v>
      </c>
      <c r="D287" s="56"/>
      <c r="E287" s="56"/>
      <c r="F287" s="57">
        <f t="shared" si="122"/>
        <v>0</v>
      </c>
      <c r="G287" s="56"/>
      <c r="H287" s="56"/>
      <c r="I287" s="56"/>
      <c r="J287" s="58"/>
      <c r="K287" s="57">
        <f t="shared" si="113"/>
        <v>0</v>
      </c>
    </row>
    <row r="288" spans="1:11" ht="15" customHeight="1" x14ac:dyDescent="0.2">
      <c r="A288" s="22">
        <v>321223</v>
      </c>
      <c r="B288" s="30" t="s">
        <v>510</v>
      </c>
      <c r="C288" s="31" t="s">
        <v>511</v>
      </c>
      <c r="D288" s="56"/>
      <c r="E288" s="56"/>
      <c r="F288" s="57">
        <f t="shared" si="122"/>
        <v>0</v>
      </c>
      <c r="G288" s="56"/>
      <c r="H288" s="56"/>
      <c r="I288" s="56"/>
      <c r="J288" s="58"/>
      <c r="K288" s="57">
        <f t="shared" si="113"/>
        <v>0</v>
      </c>
    </row>
    <row r="289" spans="1:11" ht="15" customHeight="1" x14ac:dyDescent="0.2">
      <c r="A289" s="22">
        <v>321224</v>
      </c>
      <c r="B289" s="30" t="s">
        <v>512</v>
      </c>
      <c r="C289" s="31" t="s">
        <v>355</v>
      </c>
      <c r="D289" s="56"/>
      <c r="E289" s="56"/>
      <c r="F289" s="57">
        <f t="shared" si="122"/>
        <v>0</v>
      </c>
      <c r="G289" s="56"/>
      <c r="H289" s="56"/>
      <c r="I289" s="56"/>
      <c r="J289" s="58"/>
      <c r="K289" s="57">
        <f t="shared" si="113"/>
        <v>0</v>
      </c>
    </row>
    <row r="290" spans="1:11" ht="15" customHeight="1" x14ac:dyDescent="0.2">
      <c r="A290" s="22">
        <v>321225</v>
      </c>
      <c r="B290" s="30" t="s">
        <v>513</v>
      </c>
      <c r="C290" s="31" t="s">
        <v>357</v>
      </c>
      <c r="D290" s="56"/>
      <c r="E290" s="56"/>
      <c r="F290" s="57">
        <f t="shared" si="122"/>
        <v>0</v>
      </c>
      <c r="G290" s="56"/>
      <c r="H290" s="56"/>
      <c r="I290" s="56"/>
      <c r="J290" s="58"/>
      <c r="K290" s="57">
        <f t="shared" si="113"/>
        <v>0</v>
      </c>
    </row>
    <row r="291" spans="1:11" ht="15" customHeight="1" x14ac:dyDescent="0.2">
      <c r="A291" s="22"/>
      <c r="B291" s="26" t="s">
        <v>514</v>
      </c>
      <c r="C291" s="27" t="s">
        <v>515</v>
      </c>
      <c r="D291" s="45">
        <f>+D292+D320</f>
        <v>0</v>
      </c>
      <c r="E291" s="45">
        <f t="shared" ref="E291:J291" si="123">+E292+E320</f>
        <v>0</v>
      </c>
      <c r="F291" s="45">
        <f t="shared" si="123"/>
        <v>0</v>
      </c>
      <c r="G291" s="45">
        <f t="shared" si="123"/>
        <v>0</v>
      </c>
      <c r="H291" s="45">
        <f t="shared" si="123"/>
        <v>0</v>
      </c>
      <c r="I291" s="45">
        <f t="shared" si="123"/>
        <v>0</v>
      </c>
      <c r="J291" s="61">
        <f t="shared" si="123"/>
        <v>0</v>
      </c>
      <c r="K291" s="45">
        <f t="shared" si="113"/>
        <v>0</v>
      </c>
    </row>
    <row r="292" spans="1:11" ht="15" customHeight="1" x14ac:dyDescent="0.2">
      <c r="A292" s="22"/>
      <c r="B292" s="26" t="s">
        <v>516</v>
      </c>
      <c r="C292" s="45" t="s">
        <v>517</v>
      </c>
      <c r="D292" s="45">
        <f>+D293+D303+D309+D316</f>
        <v>0</v>
      </c>
      <c r="E292" s="45">
        <f t="shared" ref="E292:J292" si="124">+E293+E303+E309+E316</f>
        <v>0</v>
      </c>
      <c r="F292" s="45">
        <f t="shared" si="124"/>
        <v>0</v>
      </c>
      <c r="G292" s="45">
        <f t="shared" si="124"/>
        <v>0</v>
      </c>
      <c r="H292" s="45">
        <f t="shared" si="124"/>
        <v>0</v>
      </c>
      <c r="I292" s="45">
        <f t="shared" si="124"/>
        <v>0</v>
      </c>
      <c r="J292" s="61">
        <f t="shared" si="124"/>
        <v>0</v>
      </c>
      <c r="K292" s="45">
        <f t="shared" si="113"/>
        <v>0</v>
      </c>
    </row>
    <row r="293" spans="1:11" ht="15" customHeight="1" x14ac:dyDescent="0.2">
      <c r="A293" s="22"/>
      <c r="B293" s="28" t="s">
        <v>518</v>
      </c>
      <c r="C293" s="46" t="s">
        <v>519</v>
      </c>
      <c r="D293" s="46">
        <f>SUM(D294:D302)</f>
        <v>0</v>
      </c>
      <c r="E293" s="46">
        <f t="shared" ref="E293:J293" si="125">SUM(E294:E302)</f>
        <v>0</v>
      </c>
      <c r="F293" s="46">
        <f t="shared" si="125"/>
        <v>0</v>
      </c>
      <c r="G293" s="46">
        <f t="shared" si="125"/>
        <v>0</v>
      </c>
      <c r="H293" s="46">
        <f t="shared" si="125"/>
        <v>0</v>
      </c>
      <c r="I293" s="46">
        <f t="shared" si="125"/>
        <v>0</v>
      </c>
      <c r="J293" s="62">
        <f t="shared" si="125"/>
        <v>0</v>
      </c>
      <c r="K293" s="46">
        <f t="shared" si="113"/>
        <v>0</v>
      </c>
    </row>
    <row r="294" spans="1:11" ht="15" customHeight="1" x14ac:dyDescent="0.2">
      <c r="A294" s="22">
        <v>322111</v>
      </c>
      <c r="B294" s="30" t="s">
        <v>520</v>
      </c>
      <c r="C294" s="31" t="s">
        <v>521</v>
      </c>
      <c r="D294" s="56"/>
      <c r="E294" s="56"/>
      <c r="F294" s="57">
        <f t="shared" ref="F294:F302" si="126">+D294+E294</f>
        <v>0</v>
      </c>
      <c r="G294" s="56"/>
      <c r="H294" s="56"/>
      <c r="I294" s="56"/>
      <c r="J294" s="58"/>
      <c r="K294" s="57">
        <f t="shared" si="113"/>
        <v>0</v>
      </c>
    </row>
    <row r="295" spans="1:11" ht="15" customHeight="1" x14ac:dyDescent="0.2">
      <c r="A295" s="22">
        <v>322112</v>
      </c>
      <c r="B295" s="30" t="s">
        <v>522</v>
      </c>
      <c r="C295" s="31" t="s">
        <v>367</v>
      </c>
      <c r="D295" s="56"/>
      <c r="E295" s="56"/>
      <c r="F295" s="57">
        <f t="shared" si="126"/>
        <v>0</v>
      </c>
      <c r="G295" s="56"/>
      <c r="H295" s="56"/>
      <c r="I295" s="56"/>
      <c r="J295" s="58"/>
      <c r="K295" s="57">
        <f t="shared" si="113"/>
        <v>0</v>
      </c>
    </row>
    <row r="296" spans="1:11" ht="15" customHeight="1" x14ac:dyDescent="0.2">
      <c r="A296" s="22">
        <v>322113</v>
      </c>
      <c r="B296" s="30" t="s">
        <v>523</v>
      </c>
      <c r="C296" s="31" t="s">
        <v>369</v>
      </c>
      <c r="D296" s="56"/>
      <c r="E296" s="56"/>
      <c r="F296" s="57">
        <f t="shared" si="126"/>
        <v>0</v>
      </c>
      <c r="G296" s="56"/>
      <c r="H296" s="56"/>
      <c r="I296" s="56"/>
      <c r="J296" s="58"/>
      <c r="K296" s="57">
        <f t="shared" si="113"/>
        <v>0</v>
      </c>
    </row>
    <row r="297" spans="1:11" ht="15" customHeight="1" x14ac:dyDescent="0.2">
      <c r="A297" s="22">
        <v>322114</v>
      </c>
      <c r="B297" s="30" t="s">
        <v>524</v>
      </c>
      <c r="C297" s="31" t="s">
        <v>371</v>
      </c>
      <c r="D297" s="56"/>
      <c r="E297" s="56"/>
      <c r="F297" s="57">
        <f t="shared" si="126"/>
        <v>0</v>
      </c>
      <c r="G297" s="56"/>
      <c r="H297" s="56"/>
      <c r="I297" s="56"/>
      <c r="J297" s="58"/>
      <c r="K297" s="57">
        <f t="shared" si="113"/>
        <v>0</v>
      </c>
    </row>
    <row r="298" spans="1:11" ht="15" customHeight="1" x14ac:dyDescent="0.2">
      <c r="A298" s="22">
        <v>322115</v>
      </c>
      <c r="B298" s="30" t="s">
        <v>525</v>
      </c>
      <c r="C298" s="31" t="s">
        <v>373</v>
      </c>
      <c r="D298" s="56"/>
      <c r="E298" s="56"/>
      <c r="F298" s="57">
        <f t="shared" si="126"/>
        <v>0</v>
      </c>
      <c r="G298" s="56"/>
      <c r="H298" s="56"/>
      <c r="I298" s="56"/>
      <c r="J298" s="58"/>
      <c r="K298" s="57">
        <f t="shared" si="113"/>
        <v>0</v>
      </c>
    </row>
    <row r="299" spans="1:11" ht="15" customHeight="1" x14ac:dyDescent="0.2">
      <c r="A299" s="22">
        <v>322116</v>
      </c>
      <c r="B299" s="30" t="s">
        <v>526</v>
      </c>
      <c r="C299" s="31" t="s">
        <v>527</v>
      </c>
      <c r="D299" s="56"/>
      <c r="E299" s="56"/>
      <c r="F299" s="57">
        <f t="shared" si="126"/>
        <v>0</v>
      </c>
      <c r="G299" s="56"/>
      <c r="H299" s="56"/>
      <c r="I299" s="56"/>
      <c r="J299" s="58"/>
      <c r="K299" s="57">
        <f t="shared" si="113"/>
        <v>0</v>
      </c>
    </row>
    <row r="300" spans="1:11" ht="15" customHeight="1" x14ac:dyDescent="0.2">
      <c r="A300" s="22">
        <v>322117</v>
      </c>
      <c r="B300" s="30" t="s">
        <v>528</v>
      </c>
      <c r="C300" s="31" t="s">
        <v>377</v>
      </c>
      <c r="D300" s="56"/>
      <c r="E300" s="56"/>
      <c r="F300" s="57">
        <f t="shared" si="126"/>
        <v>0</v>
      </c>
      <c r="G300" s="56"/>
      <c r="H300" s="56"/>
      <c r="I300" s="56"/>
      <c r="J300" s="58"/>
      <c r="K300" s="57">
        <f t="shared" si="113"/>
        <v>0</v>
      </c>
    </row>
    <row r="301" spans="1:11" ht="15" customHeight="1" x14ac:dyDescent="0.2">
      <c r="A301" s="22">
        <v>322118</v>
      </c>
      <c r="B301" s="30" t="s">
        <v>529</v>
      </c>
      <c r="C301" s="31" t="s">
        <v>530</v>
      </c>
      <c r="D301" s="56"/>
      <c r="E301" s="56"/>
      <c r="F301" s="57">
        <f t="shared" si="126"/>
        <v>0</v>
      </c>
      <c r="G301" s="56"/>
      <c r="H301" s="56"/>
      <c r="I301" s="56"/>
      <c r="J301" s="58"/>
      <c r="K301" s="57">
        <f t="shared" si="113"/>
        <v>0</v>
      </c>
    </row>
    <row r="302" spans="1:11" ht="15" customHeight="1" x14ac:dyDescent="0.2">
      <c r="A302" s="22">
        <v>322119</v>
      </c>
      <c r="B302" s="30" t="s">
        <v>531</v>
      </c>
      <c r="C302" s="31" t="s">
        <v>381</v>
      </c>
      <c r="D302" s="56"/>
      <c r="E302" s="56"/>
      <c r="F302" s="57">
        <f t="shared" si="126"/>
        <v>0</v>
      </c>
      <c r="G302" s="56"/>
      <c r="H302" s="56"/>
      <c r="I302" s="56"/>
      <c r="J302" s="58"/>
      <c r="K302" s="57">
        <f t="shared" si="113"/>
        <v>0</v>
      </c>
    </row>
    <row r="303" spans="1:11" ht="15" customHeight="1" x14ac:dyDescent="0.2">
      <c r="A303" s="22"/>
      <c r="B303" s="28" t="s">
        <v>532</v>
      </c>
      <c r="C303" s="29" t="s">
        <v>533</v>
      </c>
      <c r="D303" s="46">
        <f>SUM(D304:D308)</f>
        <v>0</v>
      </c>
      <c r="E303" s="46">
        <f t="shared" ref="E303:J303" si="127">SUM(E304:E308)</f>
        <v>0</v>
      </c>
      <c r="F303" s="46">
        <f t="shared" si="127"/>
        <v>0</v>
      </c>
      <c r="G303" s="46">
        <f t="shared" si="127"/>
        <v>0</v>
      </c>
      <c r="H303" s="46">
        <f t="shared" si="127"/>
        <v>0</v>
      </c>
      <c r="I303" s="46">
        <f t="shared" si="127"/>
        <v>0</v>
      </c>
      <c r="J303" s="62">
        <f t="shared" si="127"/>
        <v>0</v>
      </c>
      <c r="K303" s="46">
        <f t="shared" si="113"/>
        <v>0</v>
      </c>
    </row>
    <row r="304" spans="1:11" ht="15" customHeight="1" x14ac:dyDescent="0.2">
      <c r="A304" s="22">
        <v>322121</v>
      </c>
      <c r="B304" s="30" t="s">
        <v>534</v>
      </c>
      <c r="C304" s="31" t="s">
        <v>385</v>
      </c>
      <c r="D304" s="56"/>
      <c r="E304" s="56"/>
      <c r="F304" s="57">
        <f t="shared" ref="F304:F309" si="128">+D304+E304</f>
        <v>0</v>
      </c>
      <c r="G304" s="56"/>
      <c r="H304" s="56"/>
      <c r="I304" s="56"/>
      <c r="J304" s="58"/>
      <c r="K304" s="57">
        <f t="shared" si="113"/>
        <v>0</v>
      </c>
    </row>
    <row r="305" spans="1:11" ht="15" customHeight="1" x14ac:dyDescent="0.2">
      <c r="A305" s="22">
        <v>322122</v>
      </c>
      <c r="B305" s="30" t="s">
        <v>535</v>
      </c>
      <c r="C305" s="31" t="s">
        <v>387</v>
      </c>
      <c r="D305" s="56"/>
      <c r="E305" s="56"/>
      <c r="F305" s="57">
        <f t="shared" si="128"/>
        <v>0</v>
      </c>
      <c r="G305" s="56"/>
      <c r="H305" s="56"/>
      <c r="I305" s="56"/>
      <c r="J305" s="58"/>
      <c r="K305" s="57">
        <f t="shared" si="113"/>
        <v>0</v>
      </c>
    </row>
    <row r="306" spans="1:11" ht="15" customHeight="1" x14ac:dyDescent="0.2">
      <c r="A306" s="22">
        <v>322123</v>
      </c>
      <c r="B306" s="30" t="s">
        <v>536</v>
      </c>
      <c r="C306" s="31" t="s">
        <v>389</v>
      </c>
      <c r="D306" s="56"/>
      <c r="E306" s="56"/>
      <c r="F306" s="57">
        <f t="shared" si="128"/>
        <v>0</v>
      </c>
      <c r="G306" s="56"/>
      <c r="H306" s="56"/>
      <c r="I306" s="56"/>
      <c r="J306" s="58"/>
      <c r="K306" s="57">
        <f t="shared" si="113"/>
        <v>0</v>
      </c>
    </row>
    <row r="307" spans="1:11" ht="15" customHeight="1" x14ac:dyDescent="0.2">
      <c r="A307" s="22">
        <v>322124</v>
      </c>
      <c r="B307" s="30" t="s">
        <v>537</v>
      </c>
      <c r="C307" s="31" t="s">
        <v>391</v>
      </c>
      <c r="D307" s="56"/>
      <c r="E307" s="56"/>
      <c r="F307" s="57">
        <f t="shared" si="128"/>
        <v>0</v>
      </c>
      <c r="G307" s="56"/>
      <c r="H307" s="56"/>
      <c r="I307" s="56"/>
      <c r="J307" s="58"/>
      <c r="K307" s="57">
        <f t="shared" si="113"/>
        <v>0</v>
      </c>
    </row>
    <row r="308" spans="1:11" ht="15" customHeight="1" x14ac:dyDescent="0.2">
      <c r="A308" s="22">
        <v>322125</v>
      </c>
      <c r="B308" s="30" t="s">
        <v>538</v>
      </c>
      <c r="C308" s="31" t="s">
        <v>393</v>
      </c>
      <c r="D308" s="56"/>
      <c r="E308" s="56"/>
      <c r="F308" s="57">
        <f t="shared" si="128"/>
        <v>0</v>
      </c>
      <c r="G308" s="56"/>
      <c r="H308" s="56"/>
      <c r="I308" s="56"/>
      <c r="J308" s="58"/>
      <c r="K308" s="57">
        <f t="shared" si="113"/>
        <v>0</v>
      </c>
    </row>
    <row r="309" spans="1:11" ht="15" customHeight="1" x14ac:dyDescent="0.2">
      <c r="A309" s="22">
        <v>32213</v>
      </c>
      <c r="B309" s="28" t="s">
        <v>539</v>
      </c>
      <c r="C309" s="29" t="s">
        <v>540</v>
      </c>
      <c r="D309" s="57"/>
      <c r="E309" s="57"/>
      <c r="F309" s="57">
        <f t="shared" si="128"/>
        <v>0</v>
      </c>
      <c r="G309" s="57"/>
      <c r="H309" s="57"/>
      <c r="I309" s="57"/>
      <c r="J309" s="68"/>
      <c r="K309" s="57">
        <f t="shared" si="113"/>
        <v>0</v>
      </c>
    </row>
    <row r="310" spans="1:11" ht="15" customHeight="1" x14ac:dyDescent="0.2">
      <c r="A310" s="22"/>
      <c r="B310" s="28" t="s">
        <v>541</v>
      </c>
      <c r="C310" s="29" t="s">
        <v>542</v>
      </c>
      <c r="D310" s="46">
        <f>SUM(D311:D312)</f>
        <v>0</v>
      </c>
      <c r="E310" s="46">
        <f t="shared" ref="E310:J310" si="129">SUM(E311:E312)</f>
        <v>0</v>
      </c>
      <c r="F310" s="46">
        <f t="shared" si="129"/>
        <v>0</v>
      </c>
      <c r="G310" s="46">
        <f t="shared" si="129"/>
        <v>0</v>
      </c>
      <c r="H310" s="46">
        <f t="shared" si="129"/>
        <v>0</v>
      </c>
      <c r="I310" s="46">
        <f t="shared" si="129"/>
        <v>0</v>
      </c>
      <c r="J310" s="62">
        <f t="shared" si="129"/>
        <v>0</v>
      </c>
      <c r="K310" s="46">
        <f t="shared" si="113"/>
        <v>0</v>
      </c>
    </row>
    <row r="311" spans="1:11" ht="15" customHeight="1" x14ac:dyDescent="0.2">
      <c r="A311" s="22">
        <v>3221311</v>
      </c>
      <c r="B311" s="30" t="s">
        <v>543</v>
      </c>
      <c r="C311" s="31" t="s">
        <v>544</v>
      </c>
      <c r="D311" s="56"/>
      <c r="E311" s="56"/>
      <c r="F311" s="57">
        <f t="shared" ref="F311:F312" si="130">+D311+E311</f>
        <v>0</v>
      </c>
      <c r="G311" s="56"/>
      <c r="H311" s="56"/>
      <c r="I311" s="56"/>
      <c r="J311" s="58"/>
      <c r="K311" s="57">
        <f t="shared" si="113"/>
        <v>0</v>
      </c>
    </row>
    <row r="312" spans="1:11" ht="15" customHeight="1" x14ac:dyDescent="0.2">
      <c r="A312" s="22">
        <v>3221312</v>
      </c>
      <c r="B312" s="30" t="s">
        <v>545</v>
      </c>
      <c r="C312" s="31" t="s">
        <v>546</v>
      </c>
      <c r="D312" s="56"/>
      <c r="E312" s="56"/>
      <c r="F312" s="57">
        <f t="shared" si="130"/>
        <v>0</v>
      </c>
      <c r="G312" s="56"/>
      <c r="H312" s="56"/>
      <c r="I312" s="56"/>
      <c r="J312" s="58"/>
      <c r="K312" s="57">
        <f t="shared" si="113"/>
        <v>0</v>
      </c>
    </row>
    <row r="313" spans="1:11" ht="15" customHeight="1" x14ac:dyDescent="0.2">
      <c r="A313" s="22"/>
      <c r="B313" s="28" t="s">
        <v>547</v>
      </c>
      <c r="C313" s="29" t="s">
        <v>548</v>
      </c>
      <c r="D313" s="46">
        <f>SUM(D314:D315)</f>
        <v>0</v>
      </c>
      <c r="E313" s="46">
        <f t="shared" ref="E313:J313" si="131">SUM(E314:E315)</f>
        <v>0</v>
      </c>
      <c r="F313" s="46">
        <f t="shared" si="131"/>
        <v>0</v>
      </c>
      <c r="G313" s="46">
        <f t="shared" si="131"/>
        <v>0</v>
      </c>
      <c r="H313" s="46">
        <f t="shared" si="131"/>
        <v>0</v>
      </c>
      <c r="I313" s="46">
        <f t="shared" si="131"/>
        <v>0</v>
      </c>
      <c r="J313" s="62">
        <f t="shared" si="131"/>
        <v>0</v>
      </c>
      <c r="K313" s="46">
        <f t="shared" si="113"/>
        <v>0</v>
      </c>
    </row>
    <row r="314" spans="1:11" ht="15" customHeight="1" x14ac:dyDescent="0.2">
      <c r="A314" s="22">
        <v>3221321</v>
      </c>
      <c r="B314" s="30" t="s">
        <v>549</v>
      </c>
      <c r="C314" s="31" t="s">
        <v>550</v>
      </c>
      <c r="D314" s="56"/>
      <c r="E314" s="56"/>
      <c r="F314" s="57">
        <f t="shared" ref="F314:F315" si="132">+D314+E314</f>
        <v>0</v>
      </c>
      <c r="G314" s="56"/>
      <c r="H314" s="56"/>
      <c r="I314" s="56"/>
      <c r="J314" s="58"/>
      <c r="K314" s="57">
        <f t="shared" si="113"/>
        <v>0</v>
      </c>
    </row>
    <row r="315" spans="1:11" ht="15" customHeight="1" x14ac:dyDescent="0.2">
      <c r="A315" s="22">
        <v>3221322</v>
      </c>
      <c r="B315" s="30" t="s">
        <v>551</v>
      </c>
      <c r="C315" s="31" t="s">
        <v>552</v>
      </c>
      <c r="D315" s="56"/>
      <c r="E315" s="56"/>
      <c r="F315" s="57">
        <f t="shared" si="132"/>
        <v>0</v>
      </c>
      <c r="G315" s="56"/>
      <c r="H315" s="56"/>
      <c r="I315" s="56"/>
      <c r="J315" s="58"/>
      <c r="K315" s="57">
        <f t="shared" si="113"/>
        <v>0</v>
      </c>
    </row>
    <row r="316" spans="1:11" ht="15" customHeight="1" x14ac:dyDescent="0.2">
      <c r="A316" s="22"/>
      <c r="B316" s="28" t="s">
        <v>553</v>
      </c>
      <c r="C316" s="29" t="s">
        <v>554</v>
      </c>
      <c r="D316" s="46">
        <f>SUM(D317:D319)</f>
        <v>0</v>
      </c>
      <c r="E316" s="46">
        <f t="shared" ref="E316:J316" si="133">SUM(E317:E319)</f>
        <v>0</v>
      </c>
      <c r="F316" s="46">
        <f t="shared" si="133"/>
        <v>0</v>
      </c>
      <c r="G316" s="46">
        <f t="shared" si="133"/>
        <v>0</v>
      </c>
      <c r="H316" s="46">
        <f t="shared" si="133"/>
        <v>0</v>
      </c>
      <c r="I316" s="46">
        <f t="shared" si="133"/>
        <v>0</v>
      </c>
      <c r="J316" s="62">
        <f t="shared" si="133"/>
        <v>0</v>
      </c>
      <c r="K316" s="46">
        <f t="shared" si="113"/>
        <v>0</v>
      </c>
    </row>
    <row r="317" spans="1:11" ht="15" customHeight="1" x14ac:dyDescent="0.2">
      <c r="A317" s="22">
        <v>322141</v>
      </c>
      <c r="B317" s="30" t="s">
        <v>555</v>
      </c>
      <c r="C317" s="31" t="s">
        <v>411</v>
      </c>
      <c r="D317" s="56"/>
      <c r="E317" s="56"/>
      <c r="F317" s="57">
        <f t="shared" ref="F317:F319" si="134">+D317+E317</f>
        <v>0</v>
      </c>
      <c r="G317" s="56"/>
      <c r="H317" s="56"/>
      <c r="I317" s="56"/>
      <c r="J317" s="58"/>
      <c r="K317" s="57">
        <f t="shared" si="113"/>
        <v>0</v>
      </c>
    </row>
    <row r="318" spans="1:11" ht="15" customHeight="1" x14ac:dyDescent="0.2">
      <c r="A318" s="22">
        <v>322142</v>
      </c>
      <c r="B318" s="30" t="s">
        <v>556</v>
      </c>
      <c r="C318" s="31" t="s">
        <v>557</v>
      </c>
      <c r="D318" s="56"/>
      <c r="E318" s="56"/>
      <c r="F318" s="57">
        <f t="shared" si="134"/>
        <v>0</v>
      </c>
      <c r="G318" s="56"/>
      <c r="H318" s="56"/>
      <c r="I318" s="56"/>
      <c r="J318" s="58"/>
      <c r="K318" s="57">
        <f t="shared" si="113"/>
        <v>0</v>
      </c>
    </row>
    <row r="319" spans="1:11" ht="15" customHeight="1" x14ac:dyDescent="0.2">
      <c r="A319" s="22">
        <v>322143</v>
      </c>
      <c r="B319" s="30" t="s">
        <v>558</v>
      </c>
      <c r="C319" s="31" t="s">
        <v>415</v>
      </c>
      <c r="D319" s="56"/>
      <c r="E319" s="56"/>
      <c r="F319" s="57">
        <f t="shared" si="134"/>
        <v>0</v>
      </c>
      <c r="G319" s="56"/>
      <c r="H319" s="56"/>
      <c r="I319" s="56"/>
      <c r="J319" s="58"/>
      <c r="K319" s="57">
        <f t="shared" si="113"/>
        <v>0</v>
      </c>
    </row>
    <row r="320" spans="1:11" ht="15" customHeight="1" x14ac:dyDescent="0.2">
      <c r="A320" s="22"/>
      <c r="B320" s="26" t="s">
        <v>559</v>
      </c>
      <c r="C320" s="27" t="s">
        <v>560</v>
      </c>
      <c r="D320" s="52">
        <f>+D321+D324+D328+D335</f>
        <v>0</v>
      </c>
      <c r="E320" s="52">
        <f t="shared" ref="E320:J320" si="135">+E321+E324+E328+E335</f>
        <v>0</v>
      </c>
      <c r="F320" s="52">
        <f t="shared" si="135"/>
        <v>0</v>
      </c>
      <c r="G320" s="52">
        <f t="shared" si="135"/>
        <v>0</v>
      </c>
      <c r="H320" s="52">
        <f t="shared" si="135"/>
        <v>0</v>
      </c>
      <c r="I320" s="52">
        <f t="shared" si="135"/>
        <v>0</v>
      </c>
      <c r="J320" s="53">
        <f t="shared" si="135"/>
        <v>0</v>
      </c>
      <c r="K320" s="52">
        <f t="shared" si="113"/>
        <v>0</v>
      </c>
    </row>
    <row r="321" spans="1:11" ht="15" customHeight="1" x14ac:dyDescent="0.2">
      <c r="A321" s="22"/>
      <c r="B321" s="26" t="s">
        <v>561</v>
      </c>
      <c r="C321" s="27" t="s">
        <v>562</v>
      </c>
      <c r="D321" s="45">
        <f>+D322+D323</f>
        <v>0</v>
      </c>
      <c r="E321" s="45">
        <f t="shared" ref="E321:J321" si="136">+E322+E323</f>
        <v>0</v>
      </c>
      <c r="F321" s="45">
        <f t="shared" si="136"/>
        <v>0</v>
      </c>
      <c r="G321" s="45">
        <f t="shared" si="136"/>
        <v>0</v>
      </c>
      <c r="H321" s="45">
        <f t="shared" si="136"/>
        <v>0</v>
      </c>
      <c r="I321" s="45">
        <f t="shared" si="136"/>
        <v>0</v>
      </c>
      <c r="J321" s="61">
        <f t="shared" si="136"/>
        <v>0</v>
      </c>
      <c r="K321" s="45">
        <f t="shared" si="113"/>
        <v>0</v>
      </c>
    </row>
    <row r="322" spans="1:11" ht="15" customHeight="1" x14ac:dyDescent="0.2">
      <c r="A322" s="22">
        <v>322211</v>
      </c>
      <c r="B322" s="30" t="s">
        <v>563</v>
      </c>
      <c r="C322" s="31" t="s">
        <v>367</v>
      </c>
      <c r="D322" s="56"/>
      <c r="E322" s="56"/>
      <c r="F322" s="57">
        <f t="shared" ref="F322:F323" si="137">+D322+E322</f>
        <v>0</v>
      </c>
      <c r="G322" s="56"/>
      <c r="H322" s="56"/>
      <c r="I322" s="56"/>
      <c r="J322" s="58"/>
      <c r="K322" s="57">
        <f t="shared" si="113"/>
        <v>0</v>
      </c>
    </row>
    <row r="323" spans="1:11" ht="15" customHeight="1" x14ac:dyDescent="0.2">
      <c r="A323" s="22">
        <v>322212</v>
      </c>
      <c r="B323" s="30" t="s">
        <v>564</v>
      </c>
      <c r="C323" s="31" t="s">
        <v>369</v>
      </c>
      <c r="D323" s="56"/>
      <c r="E323" s="56"/>
      <c r="F323" s="57">
        <f t="shared" si="137"/>
        <v>0</v>
      </c>
      <c r="G323" s="56"/>
      <c r="H323" s="56"/>
      <c r="I323" s="56"/>
      <c r="J323" s="58"/>
      <c r="K323" s="57">
        <f t="shared" si="113"/>
        <v>0</v>
      </c>
    </row>
    <row r="324" spans="1:11" ht="15" customHeight="1" x14ac:dyDescent="0.2">
      <c r="A324" s="22"/>
      <c r="B324" s="26" t="s">
        <v>565</v>
      </c>
      <c r="C324" s="27" t="s">
        <v>566</v>
      </c>
      <c r="D324" s="45">
        <f>SUM(D325:D327)</f>
        <v>0</v>
      </c>
      <c r="E324" s="45">
        <f t="shared" ref="E324:J324" si="138">SUM(E325:E327)</f>
        <v>0</v>
      </c>
      <c r="F324" s="45">
        <f t="shared" si="138"/>
        <v>0</v>
      </c>
      <c r="G324" s="45">
        <f t="shared" si="138"/>
        <v>0</v>
      </c>
      <c r="H324" s="45">
        <f t="shared" si="138"/>
        <v>0</v>
      </c>
      <c r="I324" s="45">
        <f t="shared" si="138"/>
        <v>0</v>
      </c>
      <c r="J324" s="61">
        <f t="shared" si="138"/>
        <v>0</v>
      </c>
      <c r="K324" s="45">
        <f t="shared" si="113"/>
        <v>0</v>
      </c>
    </row>
    <row r="325" spans="1:11" ht="15" customHeight="1" x14ac:dyDescent="0.2">
      <c r="A325" s="22">
        <v>322221</v>
      </c>
      <c r="B325" s="30" t="s">
        <v>567</v>
      </c>
      <c r="C325" s="31" t="s">
        <v>385</v>
      </c>
      <c r="D325" s="56"/>
      <c r="E325" s="56"/>
      <c r="F325" s="57">
        <f t="shared" ref="F325:F327" si="139">+D325+E325</f>
        <v>0</v>
      </c>
      <c r="G325" s="56"/>
      <c r="H325" s="56"/>
      <c r="I325" s="56"/>
      <c r="J325" s="58"/>
      <c r="K325" s="57">
        <f t="shared" si="113"/>
        <v>0</v>
      </c>
    </row>
    <row r="326" spans="1:11" ht="15" customHeight="1" x14ac:dyDescent="0.2">
      <c r="A326" s="22">
        <v>322222</v>
      </c>
      <c r="B326" s="30" t="s">
        <v>568</v>
      </c>
      <c r="C326" s="31" t="s">
        <v>387</v>
      </c>
      <c r="D326" s="56"/>
      <c r="E326" s="56"/>
      <c r="F326" s="57">
        <f t="shared" si="139"/>
        <v>0</v>
      </c>
      <c r="G326" s="56"/>
      <c r="H326" s="56"/>
      <c r="I326" s="56"/>
      <c r="J326" s="58"/>
      <c r="K326" s="57">
        <f t="shared" si="113"/>
        <v>0</v>
      </c>
    </row>
    <row r="327" spans="1:11" ht="15" customHeight="1" x14ac:dyDescent="0.2">
      <c r="A327" s="22">
        <v>322223</v>
      </c>
      <c r="B327" s="30" t="s">
        <v>569</v>
      </c>
      <c r="C327" s="31" t="s">
        <v>389</v>
      </c>
      <c r="D327" s="56"/>
      <c r="E327" s="56"/>
      <c r="F327" s="57">
        <f t="shared" si="139"/>
        <v>0</v>
      </c>
      <c r="G327" s="56"/>
      <c r="H327" s="56"/>
      <c r="I327" s="56"/>
      <c r="J327" s="58"/>
      <c r="K327" s="57">
        <f t="shared" si="113"/>
        <v>0</v>
      </c>
    </row>
    <row r="328" spans="1:11" ht="15" customHeight="1" x14ac:dyDescent="0.2">
      <c r="A328" s="22"/>
      <c r="B328" s="26" t="s">
        <v>570</v>
      </c>
      <c r="C328" s="27" t="s">
        <v>571</v>
      </c>
      <c r="D328" s="45">
        <f>+D329+D332</f>
        <v>0</v>
      </c>
      <c r="E328" s="45">
        <f t="shared" ref="E328:J328" si="140">+E329+E332</f>
        <v>0</v>
      </c>
      <c r="F328" s="45">
        <f t="shared" si="140"/>
        <v>0</v>
      </c>
      <c r="G328" s="45">
        <f t="shared" si="140"/>
        <v>0</v>
      </c>
      <c r="H328" s="45">
        <f t="shared" si="140"/>
        <v>0</v>
      </c>
      <c r="I328" s="45">
        <f t="shared" si="140"/>
        <v>0</v>
      </c>
      <c r="J328" s="61">
        <f t="shared" si="140"/>
        <v>0</v>
      </c>
      <c r="K328" s="45">
        <f t="shared" si="113"/>
        <v>0</v>
      </c>
    </row>
    <row r="329" spans="1:11" ht="15" customHeight="1" x14ac:dyDescent="0.2">
      <c r="A329" s="22"/>
      <c r="B329" s="28" t="s">
        <v>572</v>
      </c>
      <c r="C329" s="29" t="s">
        <v>573</v>
      </c>
      <c r="D329" s="46">
        <f>SUM(D330:D331)</f>
        <v>0</v>
      </c>
      <c r="E329" s="46">
        <f t="shared" ref="E329:J329" si="141">SUM(E330:E331)</f>
        <v>0</v>
      </c>
      <c r="F329" s="46">
        <f t="shared" si="141"/>
        <v>0</v>
      </c>
      <c r="G329" s="46">
        <f t="shared" si="141"/>
        <v>0</v>
      </c>
      <c r="H329" s="46">
        <f t="shared" si="141"/>
        <v>0</v>
      </c>
      <c r="I329" s="46">
        <f t="shared" si="141"/>
        <v>0</v>
      </c>
      <c r="J329" s="62">
        <f t="shared" si="141"/>
        <v>0</v>
      </c>
      <c r="K329" s="46">
        <f t="shared" si="113"/>
        <v>0</v>
      </c>
    </row>
    <row r="330" spans="1:11" ht="15" customHeight="1" x14ac:dyDescent="0.2">
      <c r="A330" s="22">
        <v>3222311</v>
      </c>
      <c r="B330" s="30" t="s">
        <v>574</v>
      </c>
      <c r="C330" s="31" t="s">
        <v>575</v>
      </c>
      <c r="D330" s="56"/>
      <c r="E330" s="56"/>
      <c r="F330" s="57">
        <f t="shared" ref="F330:F331" si="142">+D330+E330</f>
        <v>0</v>
      </c>
      <c r="G330" s="56"/>
      <c r="H330" s="56"/>
      <c r="I330" s="56"/>
      <c r="J330" s="58"/>
      <c r="K330" s="57">
        <f t="shared" ref="K330:K340" si="143">+F330-H330</f>
        <v>0</v>
      </c>
    </row>
    <row r="331" spans="1:11" ht="15" customHeight="1" x14ac:dyDescent="0.2">
      <c r="A331" s="22">
        <v>3222312</v>
      </c>
      <c r="B331" s="30" t="s">
        <v>576</v>
      </c>
      <c r="C331" s="31" t="s">
        <v>577</v>
      </c>
      <c r="D331" s="56"/>
      <c r="E331" s="56"/>
      <c r="F331" s="57">
        <f t="shared" si="142"/>
        <v>0</v>
      </c>
      <c r="G331" s="56"/>
      <c r="H331" s="56"/>
      <c r="I331" s="56"/>
      <c r="J331" s="58"/>
      <c r="K331" s="57">
        <f t="shared" si="143"/>
        <v>0</v>
      </c>
    </row>
    <row r="332" spans="1:11" ht="15" customHeight="1" x14ac:dyDescent="0.2">
      <c r="A332" s="22"/>
      <c r="B332" s="28" t="s">
        <v>578</v>
      </c>
      <c r="C332" s="29" t="s">
        <v>403</v>
      </c>
      <c r="D332" s="46">
        <f>SUM(D333:D334)</f>
        <v>0</v>
      </c>
      <c r="E332" s="46">
        <f t="shared" ref="E332:J332" si="144">SUM(E333:E334)</f>
        <v>0</v>
      </c>
      <c r="F332" s="46">
        <f t="shared" si="144"/>
        <v>0</v>
      </c>
      <c r="G332" s="46">
        <f t="shared" si="144"/>
        <v>0</v>
      </c>
      <c r="H332" s="46">
        <f t="shared" si="144"/>
        <v>0</v>
      </c>
      <c r="I332" s="46">
        <f t="shared" si="144"/>
        <v>0</v>
      </c>
      <c r="J332" s="62">
        <f t="shared" si="144"/>
        <v>0</v>
      </c>
      <c r="K332" s="46">
        <f t="shared" si="143"/>
        <v>0</v>
      </c>
    </row>
    <row r="333" spans="1:11" ht="15" customHeight="1" x14ac:dyDescent="0.2">
      <c r="A333" s="22">
        <v>3222321</v>
      </c>
      <c r="B333" s="30" t="s">
        <v>579</v>
      </c>
      <c r="C333" s="31" t="s">
        <v>580</v>
      </c>
      <c r="D333" s="56"/>
      <c r="E333" s="56"/>
      <c r="F333" s="57">
        <f t="shared" ref="F333:F334" si="145">+D333+E333</f>
        <v>0</v>
      </c>
      <c r="G333" s="56"/>
      <c r="H333" s="56"/>
      <c r="I333" s="56"/>
      <c r="J333" s="58"/>
      <c r="K333" s="57">
        <f t="shared" si="143"/>
        <v>0</v>
      </c>
    </row>
    <row r="334" spans="1:11" ht="15" customHeight="1" x14ac:dyDescent="0.2">
      <c r="A334" s="22">
        <v>3222322</v>
      </c>
      <c r="B334" s="30" t="s">
        <v>581</v>
      </c>
      <c r="C334" s="31" t="s">
        <v>582</v>
      </c>
      <c r="D334" s="56"/>
      <c r="E334" s="56"/>
      <c r="F334" s="57">
        <f t="shared" si="145"/>
        <v>0</v>
      </c>
      <c r="G334" s="56"/>
      <c r="H334" s="56"/>
      <c r="I334" s="56"/>
      <c r="J334" s="58"/>
      <c r="K334" s="57">
        <f t="shared" si="143"/>
        <v>0</v>
      </c>
    </row>
    <row r="335" spans="1:11" ht="15" customHeight="1" x14ac:dyDescent="0.2">
      <c r="A335" s="22"/>
      <c r="B335" s="26" t="s">
        <v>583</v>
      </c>
      <c r="C335" s="27" t="s">
        <v>584</v>
      </c>
      <c r="D335" s="45">
        <f>SUM(D336:D338)</f>
        <v>0</v>
      </c>
      <c r="E335" s="45">
        <f t="shared" ref="E335:J335" si="146">SUM(E336:E338)</f>
        <v>0</v>
      </c>
      <c r="F335" s="45">
        <f t="shared" si="146"/>
        <v>0</v>
      </c>
      <c r="G335" s="45">
        <f t="shared" si="146"/>
        <v>0</v>
      </c>
      <c r="H335" s="45">
        <f t="shared" si="146"/>
        <v>0</v>
      </c>
      <c r="I335" s="45">
        <f t="shared" si="146"/>
        <v>0</v>
      </c>
      <c r="J335" s="61">
        <f t="shared" si="146"/>
        <v>0</v>
      </c>
      <c r="K335" s="45">
        <f t="shared" si="143"/>
        <v>0</v>
      </c>
    </row>
    <row r="336" spans="1:11" ht="15" customHeight="1" x14ac:dyDescent="0.2">
      <c r="A336" s="22">
        <v>322241</v>
      </c>
      <c r="B336" s="30" t="s">
        <v>585</v>
      </c>
      <c r="C336" s="31" t="s">
        <v>411</v>
      </c>
      <c r="D336" s="56"/>
      <c r="E336" s="56"/>
      <c r="F336" s="57">
        <f t="shared" ref="F336:F339" si="147">+D336+E336</f>
        <v>0</v>
      </c>
      <c r="G336" s="56"/>
      <c r="H336" s="56"/>
      <c r="I336" s="56"/>
      <c r="J336" s="58"/>
      <c r="K336" s="57">
        <f t="shared" si="143"/>
        <v>0</v>
      </c>
    </row>
    <row r="337" spans="1:11" ht="15" customHeight="1" x14ac:dyDescent="0.2">
      <c r="A337" s="22">
        <v>322242</v>
      </c>
      <c r="B337" s="30" t="s">
        <v>586</v>
      </c>
      <c r="C337" s="31" t="s">
        <v>557</v>
      </c>
      <c r="D337" s="56"/>
      <c r="E337" s="56"/>
      <c r="F337" s="57">
        <f t="shared" si="147"/>
        <v>0</v>
      </c>
      <c r="G337" s="56"/>
      <c r="H337" s="56"/>
      <c r="I337" s="56"/>
      <c r="J337" s="58"/>
      <c r="K337" s="57">
        <f t="shared" si="143"/>
        <v>0</v>
      </c>
    </row>
    <row r="338" spans="1:11" ht="15" customHeight="1" x14ac:dyDescent="0.2">
      <c r="A338" s="22">
        <v>322243</v>
      </c>
      <c r="B338" s="30" t="s">
        <v>587</v>
      </c>
      <c r="C338" s="31" t="s">
        <v>415</v>
      </c>
      <c r="D338" s="56"/>
      <c r="E338" s="56"/>
      <c r="F338" s="57">
        <f t="shared" si="147"/>
        <v>0</v>
      </c>
      <c r="G338" s="56"/>
      <c r="H338" s="56"/>
      <c r="I338" s="56"/>
      <c r="J338" s="58"/>
      <c r="K338" s="57">
        <f t="shared" si="143"/>
        <v>0</v>
      </c>
    </row>
    <row r="339" spans="1:11" ht="15" customHeight="1" x14ac:dyDescent="0.2">
      <c r="A339" s="22">
        <v>323</v>
      </c>
      <c r="B339" s="47" t="s">
        <v>588</v>
      </c>
      <c r="C339" s="27" t="s">
        <v>589</v>
      </c>
      <c r="D339" s="66"/>
      <c r="E339" s="66"/>
      <c r="F339" s="57">
        <f t="shared" si="147"/>
        <v>0</v>
      </c>
      <c r="G339" s="66"/>
      <c r="H339" s="66"/>
      <c r="I339" s="66"/>
      <c r="J339" s="67"/>
      <c r="K339" s="73">
        <f t="shared" si="143"/>
        <v>0</v>
      </c>
    </row>
    <row r="340" spans="1:11" x14ac:dyDescent="0.2">
      <c r="A340" s="22"/>
      <c r="B340" s="23"/>
      <c r="C340" s="24" t="s">
        <v>590</v>
      </c>
      <c r="D340" s="50">
        <f>+D9+D150</f>
        <v>32869218.68</v>
      </c>
      <c r="E340" s="50">
        <f t="shared" ref="E340:J340" si="148">+E9+E150</f>
        <v>33016801.27</v>
      </c>
      <c r="F340" s="50">
        <f t="shared" si="148"/>
        <v>65886019.950000003</v>
      </c>
      <c r="G340" s="50">
        <f t="shared" si="148"/>
        <v>63827673.399999999</v>
      </c>
      <c r="H340" s="50">
        <f t="shared" si="148"/>
        <v>63827673.399999999</v>
      </c>
      <c r="I340" s="50">
        <f t="shared" si="148"/>
        <v>62573003.260000005</v>
      </c>
      <c r="J340" s="51">
        <f t="shared" si="148"/>
        <v>62573003.260000005</v>
      </c>
      <c r="K340" s="74">
        <f t="shared" si="143"/>
        <v>2058346.5500000045</v>
      </c>
    </row>
    <row r="341" spans="1:11" x14ac:dyDescent="0.2">
      <c r="B341" s="25"/>
      <c r="C341" s="25"/>
      <c r="D341" s="32"/>
      <c r="E341" s="32"/>
      <c r="F341" s="39"/>
      <c r="G341" s="32"/>
      <c r="H341" s="32"/>
    </row>
    <row r="342" spans="1:11" x14ac:dyDescent="0.2">
      <c r="B342" s="25"/>
      <c r="C342" s="25"/>
      <c r="D342" s="32"/>
      <c r="E342" s="32"/>
      <c r="F342" s="39"/>
      <c r="G342" s="32"/>
      <c r="H342" s="32"/>
    </row>
    <row r="343" spans="1:11" x14ac:dyDescent="0.2">
      <c r="B343" s="75" t="s">
        <v>591</v>
      </c>
      <c r="C343" s="76"/>
      <c r="D343" s="76"/>
      <c r="E343" s="76"/>
      <c r="F343" s="39"/>
      <c r="G343" s="32"/>
      <c r="H343" s="32"/>
    </row>
    <row r="344" spans="1:11" x14ac:dyDescent="0.2">
      <c r="B344" s="25"/>
      <c r="C344" s="25"/>
      <c r="D344" s="32"/>
      <c r="E344" s="32"/>
      <c r="F344" s="39"/>
      <c r="G344" s="32"/>
      <c r="H344" s="32"/>
    </row>
    <row r="347" spans="1:11" x14ac:dyDescent="0.2">
      <c r="C347" s="77"/>
      <c r="D347" s="76"/>
      <c r="E347" s="76"/>
      <c r="F347" s="78"/>
      <c r="G347" s="76"/>
      <c r="H347" s="76"/>
      <c r="I347" s="76"/>
      <c r="J347" s="76"/>
      <c r="K347" s="78"/>
    </row>
    <row r="348" spans="1:11" x14ac:dyDescent="0.2">
      <c r="C348" s="79" t="s">
        <v>592</v>
      </c>
      <c r="D348" s="76"/>
      <c r="E348" s="76"/>
      <c r="F348" s="80" t="s">
        <v>593</v>
      </c>
      <c r="G348" s="81"/>
      <c r="H348" s="81"/>
      <c r="I348" s="81"/>
      <c r="J348" s="81"/>
      <c r="K348" s="80"/>
    </row>
    <row r="349" spans="1:11" x14ac:dyDescent="0.2">
      <c r="C349" s="79" t="s">
        <v>594</v>
      </c>
      <c r="D349" s="76"/>
      <c r="E349" s="76"/>
      <c r="F349" s="82" t="s">
        <v>595</v>
      </c>
      <c r="G349" s="82"/>
      <c r="H349" s="82"/>
      <c r="I349" s="82"/>
      <c r="J349" s="82"/>
      <c r="K349" s="82"/>
    </row>
  </sheetData>
  <mergeCells count="10">
    <mergeCell ref="F348:K348"/>
    <mergeCell ref="F349:K349"/>
    <mergeCell ref="B1:K1"/>
    <mergeCell ref="B2:K2"/>
    <mergeCell ref="B3:K3"/>
    <mergeCell ref="D5:K5"/>
    <mergeCell ref="B7:B8"/>
    <mergeCell ref="C7:C8"/>
    <mergeCell ref="D7:J7"/>
    <mergeCell ref="K7:K8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2018-01-23T18:21:27Z</cp:lastPrinted>
  <dcterms:created xsi:type="dcterms:W3CDTF">2018-01-23T18:18:02Z</dcterms:created>
  <dcterms:modified xsi:type="dcterms:W3CDTF">2018-01-23T18:23:23Z</dcterms:modified>
</cp:coreProperties>
</file>