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B60" i="1"/>
  <c r="C37" i="1"/>
  <c r="B37" i="1"/>
  <c r="F37" i="1"/>
  <c r="E60" i="1"/>
  <c r="E65" i="1" s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<sst xmlns="http://schemas.openxmlformats.org/spreadsheetml/2006/main" count="76" uniqueCount="76">
  <si>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</si>
  <si>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</si>
  <si>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</si>
  <si>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</si>
  <si>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</si>
  <si>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</si>
  <si>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</si>
  <si>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</si>
  <si>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</si>
  <si>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</si>
  <si>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</si>
  <si>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</si>
  <si>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</si>
  <si>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</si>
  <si>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</si>
  <si>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</si>
  <si>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</si>
  <si>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</si>
  <si>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</si>
  <si>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</si>
  <si>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</si>
  <si>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</si>
  <si>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</si>
  <si>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</si>
  <si>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</si>
  <si>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</si>
  <si>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</si>
  <si>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</si>
  <si>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</si>
  <si>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</si>
  <si>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</si>
  <si>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</si>
  <si>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</si>
  <si>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</si>
  <si>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</si>
  <si>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</si>
  <si>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</si>
  <si>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</si>
  <si>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</si>
  <si>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</si>
  <si>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</si>
  <si>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</si>
  <si>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</si>
  <si>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</si>
  <si>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</si>
  <si>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</si>
  <si>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</si>
  <si>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</si>
  <si>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</si>
  <si>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</si>
  <si>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</si>
  <si>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</si>
  <si>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</si>
  <si>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</si>
  <si>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</si>
  <si>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</si>
  <si>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</si>
  <si>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</si>
  <si>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</si>
  <si>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</si>
  <si>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</si>
  <si>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</si>
  <si>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</si>
  <si>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</si>
  <si>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</si>
  <si>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</si>
  <si>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</si>
  <si>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</si>
  <si>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</si>
  <si>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</si>
  <si>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</si>
  <si>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30 de Septiembre de 2017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</si>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</sst>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3" borderId="6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78</xdr:row>
      <xdr:rowOff>0</xdr:rowOff>
    </xdr:from>
    <xdr:to>
      <xdr:col>0</xdr:col>
      <xdr:colOff>3514725</xdr:colOff>
      <xdr:row>78</xdr:row>
      <xdr:rowOff>9525</xdr:rowOff>
    </xdr:to>
    <xdr:cxnSp macro="">
      <xdr:nvCxnSpPr>
        <xdr:cNvPr id="2" name="1 Conector recto"/>
        <xdr:cNvCxnSpPr/>
      </xdr:nvCxnSpPr>
      <xdr:spPr>
        <a:xfrm flipV="1">
          <a:off x="1562100" y="1137285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x14ac:dyDescent="0.2">
      <c r="A2" s="22"/>
      <c r="B2" s="34" t="s">
        <v>0</v>
      </c>
      <c r="C2" s="34"/>
      <c r="D2" s="34"/>
      <c r="E2" s="34"/>
      <c r="F2" s="34"/>
      <c r="G2" s="23"/>
    </row>
    <row r="3" spans="1:7" ht="22.5" x14ac:dyDescent="0.2">
      <c r="A3" s="24" t="s">
        <v>1</v>
      </c>
      <c r="B3" s="25" t="s">
        <v>2</v>
      </c>
      <c r="C3" s="26" t="s">
        <v>3</v>
      </c>
      <c r="D3" s="25" t="s">
        <v>4</v>
      </c>
      <c r="E3" s="25" t="s">
        <v>5</v>
      </c>
      <c r="F3" s="25" t="s">
        <v>6</v>
      </c>
      <c r="G3" s="24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>
        <f>B6+C6</f>
        <v>0</v>
      </c>
      <c r="E6" s="5"/>
      <c r="F6" s="5"/>
      <c r="G6" s="5">
        <f>F6-B6</f>
        <v>0</v>
      </c>
    </row>
    <row r="7" spans="1:7" x14ac:dyDescent="0.2">
      <c r="A7" s="6" t="s">
        <v>10</v>
      </c>
      <c r="B7" s="5">
        <v>0</v>
      </c>
      <c r="C7" s="5">
        <v>0</v>
      </c>
      <c r="D7" s="5">
        <f t="shared" ref="D7:D36" si="0">B7+C7</f>
        <v>0</v>
      </c>
      <c r="E7" s="5">
        <v>0</v>
      </c>
      <c r="F7" s="5">
        <v>0</v>
      </c>
      <c r="G7" s="5">
        <f t="shared" ref="G7:G12" si="1">F7-B7</f>
        <v>0</v>
      </c>
    </row>
    <row r="8" spans="1:7" x14ac:dyDescent="0.2">
      <c r="A8" s="6" t="s">
        <v>11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</row>
    <row r="9" spans="1:7" x14ac:dyDescent="0.2">
      <c r="A9" s="6" t="s">
        <v>12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6" t="s">
        <v>13</v>
      </c>
      <c r="B10" s="5">
        <v>3677655</v>
      </c>
      <c r="C10" s="5">
        <v>0</v>
      </c>
      <c r="D10" s="5">
        <f t="shared" si="0"/>
        <v>3677655</v>
      </c>
      <c r="E10" s="5">
        <v>3036691.01</v>
      </c>
      <c r="F10" s="5">
        <v>3036691.01</v>
      </c>
      <c r="G10" s="5">
        <f t="shared" si="1"/>
        <v>-640963.99000000022</v>
      </c>
    </row>
    <row r="11" spans="1:7" x14ac:dyDescent="0.2">
      <c r="A11" s="6" t="s">
        <v>14</v>
      </c>
      <c r="B11" s="5">
        <v>20000</v>
      </c>
      <c r="C11" s="5">
        <v>777383.48</v>
      </c>
      <c r="D11" s="5">
        <f t="shared" si="0"/>
        <v>797383.48</v>
      </c>
      <c r="E11" s="5">
        <v>788898.48</v>
      </c>
      <c r="F11" s="5">
        <v>788898.48</v>
      </c>
      <c r="G11" s="5">
        <f t="shared" si="1"/>
        <v>768898.48</v>
      </c>
    </row>
    <row r="12" spans="1:7" x14ac:dyDescent="0.2">
      <c r="A12" s="6" t="s">
        <v>15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6" t="s">
        <v>16</v>
      </c>
      <c r="B13" s="5">
        <f>SUM(B14:B24)</f>
        <v>0</v>
      </c>
      <c r="C13" s="5">
        <f t="shared" ref="C13:G13" si="2">SUM(C14:C24)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1:7" x14ac:dyDescent="0.2">
      <c r="A14" s="7" t="s">
        <v>17</v>
      </c>
      <c r="B14" s="5"/>
      <c r="C14" s="5"/>
      <c r="D14" s="5">
        <f t="shared" si="0"/>
        <v>0</v>
      </c>
      <c r="E14" s="5"/>
      <c r="F14" s="5"/>
      <c r="G14" s="5">
        <f t="shared" ref="G14:G24" si="3">F14-B14</f>
        <v>0</v>
      </c>
    </row>
    <row r="15" spans="1:7" x14ac:dyDescent="0.2">
      <c r="A15" s="7" t="s">
        <v>18</v>
      </c>
      <c r="B15" s="5"/>
      <c r="C15" s="5"/>
      <c r="D15" s="5">
        <f t="shared" si="0"/>
        <v>0</v>
      </c>
      <c r="E15" s="5"/>
      <c r="F15" s="5"/>
      <c r="G15" s="5">
        <f t="shared" si="3"/>
        <v>0</v>
      </c>
    </row>
    <row r="16" spans="1:7" x14ac:dyDescent="0.2">
      <c r="A16" s="7" t="s">
        <v>19</v>
      </c>
      <c r="B16" s="5"/>
      <c r="C16" s="5"/>
      <c r="D16" s="5">
        <f t="shared" si="0"/>
        <v>0</v>
      </c>
      <c r="E16" s="5"/>
      <c r="F16" s="5"/>
      <c r="G16" s="5">
        <f t="shared" si="3"/>
        <v>0</v>
      </c>
    </row>
    <row r="17" spans="1:7" x14ac:dyDescent="0.2">
      <c r="A17" s="7" t="s">
        <v>20</v>
      </c>
      <c r="B17" s="5"/>
      <c r="C17" s="5"/>
      <c r="D17" s="5">
        <f t="shared" si="0"/>
        <v>0</v>
      </c>
      <c r="E17" s="5"/>
      <c r="F17" s="5"/>
      <c r="G17" s="5">
        <f t="shared" si="3"/>
        <v>0</v>
      </c>
    </row>
    <row r="18" spans="1:7" x14ac:dyDescent="0.2">
      <c r="A18" s="7" t="s">
        <v>21</v>
      </c>
      <c r="B18" s="5"/>
      <c r="C18" s="5"/>
      <c r="D18" s="5">
        <f t="shared" si="0"/>
        <v>0</v>
      </c>
      <c r="E18" s="5"/>
      <c r="F18" s="5"/>
      <c r="G18" s="5">
        <f t="shared" si="3"/>
        <v>0</v>
      </c>
    </row>
    <row r="19" spans="1:7" x14ac:dyDescent="0.2">
      <c r="A19" s="7" t="s">
        <v>22</v>
      </c>
      <c r="B19" s="5"/>
      <c r="C19" s="5"/>
      <c r="D19" s="5">
        <f t="shared" si="0"/>
        <v>0</v>
      </c>
      <c r="E19" s="5"/>
      <c r="F19" s="5"/>
      <c r="G19" s="5">
        <f t="shared" si="3"/>
        <v>0</v>
      </c>
    </row>
    <row r="20" spans="1:7" x14ac:dyDescent="0.2">
      <c r="A20" s="7" t="s">
        <v>23</v>
      </c>
      <c r="B20" s="5"/>
      <c r="C20" s="5"/>
      <c r="D20" s="5">
        <f t="shared" si="0"/>
        <v>0</v>
      </c>
      <c r="E20" s="5"/>
      <c r="F20" s="5"/>
      <c r="G20" s="5">
        <f t="shared" si="3"/>
        <v>0</v>
      </c>
    </row>
    <row r="21" spans="1:7" x14ac:dyDescent="0.2">
      <c r="A21" s="7" t="s">
        <v>24</v>
      </c>
      <c r="B21" s="5"/>
      <c r="C21" s="5"/>
      <c r="D21" s="5">
        <f t="shared" si="0"/>
        <v>0</v>
      </c>
      <c r="E21" s="5"/>
      <c r="F21" s="5"/>
      <c r="G21" s="5">
        <f t="shared" si="3"/>
        <v>0</v>
      </c>
    </row>
    <row r="22" spans="1:7" x14ac:dyDescent="0.2">
      <c r="A22" s="7" t="s">
        <v>25</v>
      </c>
      <c r="B22" s="5"/>
      <c r="C22" s="5"/>
      <c r="D22" s="5">
        <f t="shared" si="0"/>
        <v>0</v>
      </c>
      <c r="E22" s="5"/>
      <c r="F22" s="5"/>
      <c r="G22" s="5">
        <f t="shared" si="3"/>
        <v>0</v>
      </c>
    </row>
    <row r="23" spans="1:7" x14ac:dyDescent="0.2">
      <c r="A23" s="7" t="s">
        <v>26</v>
      </c>
      <c r="B23" s="5"/>
      <c r="C23" s="5"/>
      <c r="D23" s="5">
        <f t="shared" si="0"/>
        <v>0</v>
      </c>
      <c r="E23" s="5"/>
      <c r="F23" s="5"/>
      <c r="G23" s="5">
        <f t="shared" si="3"/>
        <v>0</v>
      </c>
    </row>
    <row r="24" spans="1:7" x14ac:dyDescent="0.2">
      <c r="A24" s="7" t="s">
        <v>27</v>
      </c>
      <c r="B24" s="5"/>
      <c r="C24" s="5"/>
      <c r="D24" s="5">
        <f t="shared" si="0"/>
        <v>0</v>
      </c>
      <c r="E24" s="5"/>
      <c r="F24" s="5"/>
      <c r="G24" s="5">
        <f t="shared" si="3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G25" si="4">SUM(C26:C30)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  <row r="26" spans="1:7" x14ac:dyDescent="0.2">
      <c r="A26" s="7" t="s">
        <v>29</v>
      </c>
      <c r="B26" s="5"/>
      <c r="C26" s="5"/>
      <c r="D26" s="5">
        <f t="shared" si="0"/>
        <v>0</v>
      </c>
      <c r="E26" s="5"/>
      <c r="F26" s="5"/>
      <c r="G26" s="5">
        <f t="shared" ref="G26:G31" si="5">F26-B26</f>
        <v>0</v>
      </c>
    </row>
    <row r="27" spans="1:7" x14ac:dyDescent="0.2">
      <c r="A27" s="7" t="s">
        <v>30</v>
      </c>
      <c r="B27" s="5"/>
      <c r="C27" s="5"/>
      <c r="D27" s="5">
        <f t="shared" si="0"/>
        <v>0</v>
      </c>
      <c r="E27" s="5"/>
      <c r="F27" s="5"/>
      <c r="G27" s="5">
        <f t="shared" si="5"/>
        <v>0</v>
      </c>
    </row>
    <row r="28" spans="1:7" x14ac:dyDescent="0.2">
      <c r="A28" s="7" t="s">
        <v>31</v>
      </c>
      <c r="B28" s="5"/>
      <c r="C28" s="5"/>
      <c r="D28" s="5">
        <f t="shared" si="0"/>
        <v>0</v>
      </c>
      <c r="E28" s="5"/>
      <c r="F28" s="5"/>
      <c r="G28" s="5">
        <f t="shared" si="5"/>
        <v>0</v>
      </c>
    </row>
    <row r="29" spans="1:7" x14ac:dyDescent="0.2">
      <c r="A29" s="7" t="s">
        <v>32</v>
      </c>
      <c r="B29" s="5"/>
      <c r="C29" s="5"/>
      <c r="D29" s="5">
        <f t="shared" si="0"/>
        <v>0</v>
      </c>
      <c r="E29" s="5"/>
      <c r="F29" s="5"/>
      <c r="G29" s="5">
        <f t="shared" si="5"/>
        <v>0</v>
      </c>
    </row>
    <row r="30" spans="1:7" x14ac:dyDescent="0.2">
      <c r="A30" s="7" t="s">
        <v>33</v>
      </c>
      <c r="B30" s="5"/>
      <c r="C30" s="5"/>
      <c r="D30" s="5">
        <f t="shared" si="0"/>
        <v>0</v>
      </c>
      <c r="E30" s="5"/>
      <c r="F30" s="5"/>
      <c r="G30" s="5">
        <f t="shared" si="5"/>
        <v>0</v>
      </c>
    </row>
    <row r="31" spans="1:7" x14ac:dyDescent="0.2">
      <c r="A31" s="6" t="s">
        <v>34</v>
      </c>
      <c r="B31" s="5">
        <v>29171563.68</v>
      </c>
      <c r="C31" s="5">
        <v>10350287.039999999</v>
      </c>
      <c r="D31" s="5">
        <f t="shared" si="0"/>
        <v>39521850.719999999</v>
      </c>
      <c r="E31" s="5">
        <v>32808279.829999998</v>
      </c>
      <c r="F31" s="5">
        <v>32808279.829999998</v>
      </c>
      <c r="G31" s="5">
        <f t="shared" si="5"/>
        <v>3636716.1499999985</v>
      </c>
    </row>
    <row r="32" spans="1:7" x14ac:dyDescent="0.2">
      <c r="A32" s="6" t="s">
        <v>35</v>
      </c>
      <c r="B32" s="5">
        <f>SUM(B33)</f>
        <v>0</v>
      </c>
      <c r="C32" s="5">
        <f t="shared" ref="C32:G32" si="6">SUM(C33)</f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</row>
    <row r="33" spans="1:7" x14ac:dyDescent="0.2">
      <c r="A33" s="7" t="s">
        <v>36</v>
      </c>
      <c r="B33" s="5"/>
      <c r="C33" s="5"/>
      <c r="D33" s="5">
        <f t="shared" si="0"/>
        <v>0</v>
      </c>
      <c r="E33" s="5"/>
      <c r="F33" s="5"/>
      <c r="G33" s="5">
        <f>F33-B33</f>
        <v>0</v>
      </c>
    </row>
    <row r="34" spans="1:7" x14ac:dyDescent="0.2">
      <c r="A34" s="6" t="s">
        <v>37</v>
      </c>
      <c r="B34" s="5">
        <f>SUM(B35:B36)</f>
        <v>0</v>
      </c>
      <c r="C34" s="5">
        <f t="shared" ref="C34:G34" si="7">SUM(C35:C36)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</row>
    <row r="35" spans="1:7" x14ac:dyDescent="0.2">
      <c r="A35" s="7" t="s">
        <v>38</v>
      </c>
      <c r="B35" s="5"/>
      <c r="C35" s="5"/>
      <c r="D35" s="5">
        <f t="shared" si="0"/>
        <v>0</v>
      </c>
      <c r="E35" s="5"/>
      <c r="F35" s="5"/>
      <c r="G35" s="5">
        <f t="shared" ref="G35:G36" si="8">F35-B35</f>
        <v>0</v>
      </c>
    </row>
    <row r="36" spans="1:7" x14ac:dyDescent="0.2">
      <c r="A36" s="7" t="s">
        <v>39</v>
      </c>
      <c r="B36" s="5"/>
      <c r="C36" s="5"/>
      <c r="D36" s="5">
        <f t="shared" si="0"/>
        <v>0</v>
      </c>
      <c r="E36" s="5"/>
      <c r="F36" s="5"/>
      <c r="G36" s="5">
        <f t="shared" si="8"/>
        <v>0</v>
      </c>
    </row>
    <row r="37" spans="1:7" x14ac:dyDescent="0.2">
      <c r="A37" s="4" t="s">
        <v>40</v>
      </c>
      <c r="B37" s="18">
        <f t="shared" ref="B37:G37" si="9">SUM(B6:B13)+B25+B31+B32+B34</f>
        <v>32869218.68</v>
      </c>
      <c r="C37" s="18">
        <f t="shared" si="9"/>
        <v>11127670.52</v>
      </c>
      <c r="D37" s="18">
        <f t="shared" si="9"/>
        <v>43996889.200000003</v>
      </c>
      <c r="E37" s="18">
        <f t="shared" si="9"/>
        <v>36633869.32</v>
      </c>
      <c r="F37" s="18">
        <f t="shared" si="9"/>
        <v>36633869.32</v>
      </c>
      <c r="G37" s="18">
        <f t="shared" si="9"/>
        <v>3764650.6399999983</v>
      </c>
    </row>
    <row r="38" spans="1:7" x14ac:dyDescent="0.2">
      <c r="A38" s="4" t="s">
        <v>41</v>
      </c>
      <c r="B38" s="9"/>
      <c r="C38" s="9"/>
      <c r="D38" s="9"/>
      <c r="E38" s="9"/>
      <c r="F38" s="9"/>
      <c r="G38" s="8">
        <f>IF((F37-B37)&lt;0,0,(F37-B37))</f>
        <v>3764650.6400000006</v>
      </c>
    </row>
    <row r="39" spans="1:7" ht="5.0999999999999996" customHeight="1" x14ac:dyDescent="0.2">
      <c r="A39" s="10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f>SUM(B42:B49)</f>
        <v>0</v>
      </c>
      <c r="C41" s="5">
        <f t="shared" ref="C41:G41" si="10">SUM(C42:C49)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</row>
    <row r="42" spans="1:7" x14ac:dyDescent="0.2">
      <c r="A42" s="7" t="s">
        <v>44</v>
      </c>
      <c r="B42" s="5">
        <v>0</v>
      </c>
      <c r="C42" s="5">
        <v>0</v>
      </c>
      <c r="D42" s="5">
        <f t="shared" ref="D42:D49" si="11">B42+C42</f>
        <v>0</v>
      </c>
      <c r="E42" s="5">
        <v>0</v>
      </c>
      <c r="F42" s="5">
        <v>0</v>
      </c>
      <c r="G42" s="5">
        <f t="shared" ref="G42:G49" si="12">F42-B42</f>
        <v>0</v>
      </c>
    </row>
    <row r="43" spans="1:7" x14ac:dyDescent="0.2">
      <c r="A43" s="7" t="s">
        <v>45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">
      <c r="A44" s="7" t="s">
        <v>46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ht="22.5" x14ac:dyDescent="0.2">
      <c r="A45" s="11" t="s">
        <v>47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">
      <c r="A46" s="7" t="s">
        <v>48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">
      <c r="A47" s="7" t="s">
        <v>49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">
      <c r="A48" s="7" t="s">
        <v>50</v>
      </c>
      <c r="B48" s="5">
        <v>0</v>
      </c>
      <c r="C48" s="5">
        <v>0</v>
      </c>
      <c r="D48" s="5">
        <f t="shared" si="11"/>
        <v>0</v>
      </c>
      <c r="E48" s="5">
        <v>0</v>
      </c>
      <c r="F48" s="5">
        <v>0</v>
      </c>
      <c r="G48" s="5">
        <f t="shared" si="12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f t="shared" si="11"/>
        <v>0</v>
      </c>
      <c r="E49" s="5">
        <v>0</v>
      </c>
      <c r="F49" s="5">
        <v>0</v>
      </c>
      <c r="G49" s="5">
        <f t="shared" si="12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G50" si="13">SUM(C51:C54)</f>
        <v>23304911</v>
      </c>
      <c r="D50" s="5">
        <f t="shared" si="13"/>
        <v>23304911</v>
      </c>
      <c r="E50" s="5">
        <f t="shared" si="13"/>
        <v>16425490</v>
      </c>
      <c r="F50" s="5">
        <f t="shared" si="13"/>
        <v>14800514</v>
      </c>
      <c r="G50" s="5">
        <f t="shared" si="13"/>
        <v>14800514</v>
      </c>
    </row>
    <row r="51" spans="1:7" x14ac:dyDescent="0.2">
      <c r="A51" s="7" t="s">
        <v>53</v>
      </c>
      <c r="B51" s="5"/>
      <c r="C51" s="5"/>
      <c r="D51" s="5">
        <f t="shared" ref="D51:D54" si="14">B51+C51</f>
        <v>0</v>
      </c>
      <c r="E51" s="5"/>
      <c r="F51" s="5"/>
      <c r="G51" s="5">
        <f t="shared" ref="G51:G54" si="15">F51-B51</f>
        <v>0</v>
      </c>
    </row>
    <row r="52" spans="1:7" x14ac:dyDescent="0.2">
      <c r="A52" s="7" t="s">
        <v>54</v>
      </c>
      <c r="B52" s="5"/>
      <c r="C52" s="5"/>
      <c r="D52" s="5">
        <f t="shared" si="14"/>
        <v>0</v>
      </c>
      <c r="E52" s="5"/>
      <c r="F52" s="5"/>
      <c r="G52" s="5">
        <f t="shared" si="15"/>
        <v>0</v>
      </c>
    </row>
    <row r="53" spans="1:7" x14ac:dyDescent="0.2">
      <c r="A53" s="7" t="s">
        <v>55</v>
      </c>
      <c r="B53" s="5"/>
      <c r="C53" s="5"/>
      <c r="D53" s="5">
        <f t="shared" si="14"/>
        <v>0</v>
      </c>
      <c r="E53" s="5"/>
      <c r="F53" s="5"/>
      <c r="G53" s="5">
        <f t="shared" si="15"/>
        <v>0</v>
      </c>
    </row>
    <row r="54" spans="1:7" x14ac:dyDescent="0.2">
      <c r="A54" s="7" t="s">
        <v>56</v>
      </c>
      <c r="B54" s="5">
        <v>0</v>
      </c>
      <c r="C54" s="5">
        <v>23304911</v>
      </c>
      <c r="D54" s="5">
        <f t="shared" si="14"/>
        <v>23304911</v>
      </c>
      <c r="E54" s="5">
        <v>16425490</v>
      </c>
      <c r="F54" s="5">
        <v>14800514</v>
      </c>
      <c r="G54" s="5">
        <f t="shared" si="15"/>
        <v>14800514</v>
      </c>
    </row>
    <row r="55" spans="1:7" x14ac:dyDescent="0.2">
      <c r="A55" s="6" t="s">
        <v>57</v>
      </c>
      <c r="B55" s="5">
        <f>SUM(B56:B57)</f>
        <v>0</v>
      </c>
      <c r="C55" s="5">
        <f t="shared" ref="C55:G55" si="16">SUM(C56:C57)</f>
        <v>0</v>
      </c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</row>
    <row r="56" spans="1:7" x14ac:dyDescent="0.2">
      <c r="A56" s="7" t="s">
        <v>58</v>
      </c>
      <c r="B56" s="5"/>
      <c r="C56" s="5"/>
      <c r="D56" s="5">
        <f t="shared" ref="D56:D59" si="17">B56+C56</f>
        <v>0</v>
      </c>
      <c r="E56" s="5"/>
      <c r="F56" s="5"/>
      <c r="G56" s="5">
        <f t="shared" ref="G56:G59" si="18">F56-B56</f>
        <v>0</v>
      </c>
    </row>
    <row r="57" spans="1:7" x14ac:dyDescent="0.2">
      <c r="A57" s="7" t="s">
        <v>59</v>
      </c>
      <c r="B57" s="5"/>
      <c r="C57" s="5"/>
      <c r="D57" s="5">
        <f t="shared" si="17"/>
        <v>0</v>
      </c>
      <c r="E57" s="5"/>
      <c r="F57" s="5"/>
      <c r="G57" s="5">
        <f t="shared" si="18"/>
        <v>0</v>
      </c>
    </row>
    <row r="58" spans="1:7" x14ac:dyDescent="0.2">
      <c r="A58" s="6" t="s">
        <v>60</v>
      </c>
      <c r="B58" s="5"/>
      <c r="C58" s="5"/>
      <c r="D58" s="5">
        <f t="shared" si="17"/>
        <v>0</v>
      </c>
      <c r="E58" s="5"/>
      <c r="F58" s="5"/>
      <c r="G58" s="5">
        <f t="shared" si="18"/>
        <v>0</v>
      </c>
    </row>
    <row r="59" spans="1:7" x14ac:dyDescent="0.2">
      <c r="A59" s="6" t="s">
        <v>61</v>
      </c>
      <c r="B59" s="5"/>
      <c r="C59" s="5"/>
      <c r="D59" s="5">
        <f t="shared" si="17"/>
        <v>0</v>
      </c>
      <c r="E59" s="5"/>
      <c r="F59" s="5"/>
      <c r="G59" s="5">
        <f t="shared" si="18"/>
        <v>0</v>
      </c>
    </row>
    <row r="60" spans="1:7" x14ac:dyDescent="0.2">
      <c r="A60" s="4" t="s">
        <v>62</v>
      </c>
      <c r="B60" s="18">
        <f t="shared" ref="B60:G60" si="19">B41+B50+B55+B58+B59</f>
        <v>0</v>
      </c>
      <c r="C60" s="18">
        <f t="shared" si="19"/>
        <v>23304911</v>
      </c>
      <c r="D60" s="18">
        <f t="shared" si="19"/>
        <v>23304911</v>
      </c>
      <c r="E60" s="18">
        <f t="shared" si="19"/>
        <v>16425490</v>
      </c>
      <c r="F60" s="18">
        <f t="shared" si="19"/>
        <v>14800514</v>
      </c>
      <c r="G60" s="18">
        <f t="shared" si="19"/>
        <v>14800514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18">
        <f>SUM(B63)</f>
        <v>0</v>
      </c>
      <c r="C62" s="18">
        <f t="shared" ref="C62:G62" si="20">SUM(C63)</f>
        <v>0</v>
      </c>
      <c r="D62" s="18">
        <f t="shared" si="20"/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</row>
    <row r="63" spans="1:7" x14ac:dyDescent="0.2">
      <c r="A63" s="6" t="s">
        <v>64</v>
      </c>
      <c r="B63" s="5"/>
      <c r="C63" s="5"/>
      <c r="D63" s="5">
        <f t="shared" ref="D63" si="21">B63+C63</f>
        <v>0</v>
      </c>
      <c r="E63" s="5"/>
      <c r="F63" s="5"/>
      <c r="G63" s="5">
        <f>F63-B63</f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18">
        <f t="shared" ref="B65:G65" si="22">B37+B60+B62</f>
        <v>32869218.68</v>
      </c>
      <c r="C65" s="18">
        <f t="shared" si="22"/>
        <v>34432581.519999996</v>
      </c>
      <c r="D65" s="18">
        <f t="shared" si="22"/>
        <v>67301800.200000003</v>
      </c>
      <c r="E65" s="18">
        <f t="shared" si="22"/>
        <v>53059359.32</v>
      </c>
      <c r="F65" s="18">
        <f t="shared" si="22"/>
        <v>51434383.32</v>
      </c>
      <c r="G65" s="18">
        <f t="shared" si="22"/>
        <v>18565164.639999997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/>
    </row>
    <row r="68" spans="1:7" x14ac:dyDescent="0.2">
      <c r="A68" s="6" t="s">
        <v>67</v>
      </c>
      <c r="B68" s="5"/>
      <c r="C68" s="5"/>
      <c r="D68" s="5">
        <f t="shared" ref="D68:D69" si="23">B68+C68</f>
        <v>0</v>
      </c>
      <c r="E68" s="5"/>
      <c r="F68" s="5"/>
      <c r="G68" s="5">
        <f t="shared" ref="G68:G69" si="24">F68-B68</f>
        <v>0</v>
      </c>
    </row>
    <row r="69" spans="1:7" x14ac:dyDescent="0.2">
      <c r="A69" s="6" t="s">
        <v>68</v>
      </c>
      <c r="B69" s="5"/>
      <c r="C69" s="5"/>
      <c r="D69" s="5">
        <f t="shared" si="23"/>
        <v>0</v>
      </c>
      <c r="E69" s="5"/>
      <c r="F69" s="5"/>
      <c r="G69" s="5">
        <f t="shared" si="24"/>
        <v>0</v>
      </c>
    </row>
    <row r="70" spans="1:7" x14ac:dyDescent="0.2">
      <c r="A70" s="1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2" spans="1:7" x14ac:dyDescent="0.2">
      <c r="E72" s="19"/>
      <c r="F72" s="19"/>
    </row>
    <row r="73" spans="1:7" x14ac:dyDescent="0.2">
      <c r="A73" s="20"/>
      <c r="B73" s="21"/>
      <c r="C73" s="21"/>
      <c r="D73" s="21"/>
      <c r="E73" s="21"/>
      <c r="F73" s="21"/>
      <c r="G73" s="21"/>
    </row>
    <row r="78" spans="1:7" ht="12.75" x14ac:dyDescent="0.2">
      <c r="A78" s="27"/>
      <c r="B78" s="28"/>
      <c r="C78" s="29"/>
      <c r="D78" s="29"/>
    </row>
    <row r="79" spans="1:7" x14ac:dyDescent="0.2">
      <c r="A79" s="30" t="s">
        <v>72</v>
      </c>
      <c r="C79" s="35" t="s">
        <v>73</v>
      </c>
      <c r="D79" s="36"/>
    </row>
    <row r="80" spans="1:7" x14ac:dyDescent="0.2">
      <c r="A80" s="30" t="s">
        <v>74</v>
      </c>
      <c r="C80" s="35" t="s">
        <v>75</v>
      </c>
      <c r="D80" s="36"/>
    </row>
  </sheetData>
  <autoFilter ref="A3:G71"/>
  <mergeCells count="4">
    <mergeCell ref="A1:G1"/>
    <mergeCell ref="B2:F2"/>
    <mergeCell ref="C79:D79"/>
    <mergeCell ref="C80:D80"/>
  </mergeCells>
  <pageMargins left="0.70866141732283472" right="0.70866141732283472" top="0.35433070866141736" bottom="0.74803149606299213" header="0.31496062992125984" footer="0.31496062992125984"/>
  <pageSetup scale="5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2017-10-23T22:17:03Z</cp:lastPrinted>
  <dcterms:created xsi:type="dcterms:W3CDTF">2017-01-11T17:22:08Z</dcterms:created>
  <dcterms:modified xsi:type="dcterms:W3CDTF">2017-10-23T22:19:03Z</dcterms:modified>
</cp:coreProperties>
</file>