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PUBLICACION EN INTERNET\2013\EJERCICIO PRESUPUESTARIO\"/>
    </mc:Choice>
  </mc:AlternateContent>
  <bookViews>
    <workbookView xWindow="240" yWindow="45" windowWidth="15480" windowHeight="11640"/>
  </bookViews>
  <sheets>
    <sheet name="2013" sheetId="4" r:id="rId1"/>
  </sheets>
  <definedNames>
    <definedName name="_xlnm.Print_Area" localSheetId="0">'2013'!$A$1:$H$122</definedName>
  </definedNames>
  <calcPr calcId="162913"/>
</workbook>
</file>

<file path=xl/calcChain.xml><?xml version="1.0" encoding="utf-8"?>
<calcChain xmlns="http://schemas.openxmlformats.org/spreadsheetml/2006/main">
  <c r="H84" i="4" l="1"/>
  <c r="H83" i="4"/>
  <c r="H82" i="4"/>
  <c r="H81" i="4"/>
  <c r="H80" i="4"/>
  <c r="H79" i="4"/>
  <c r="H78" i="4"/>
  <c r="H77" i="4"/>
  <c r="H76" i="4"/>
  <c r="H75" i="4"/>
  <c r="H74" i="4"/>
  <c r="H70" i="4"/>
  <c r="H67" i="4"/>
  <c r="H66" i="4"/>
  <c r="H65" i="4"/>
  <c r="H60" i="4"/>
  <c r="H59" i="4"/>
  <c r="H58" i="4"/>
  <c r="H57" i="4"/>
  <c r="H55" i="4"/>
  <c r="H54" i="4"/>
  <c r="H53" i="4"/>
  <c r="H52" i="4"/>
  <c r="H49" i="4"/>
  <c r="H48" i="4"/>
  <c r="H47" i="4"/>
  <c r="H46" i="4"/>
  <c r="H45" i="4"/>
  <c r="H44" i="4"/>
  <c r="H43" i="4"/>
  <c r="H42" i="4"/>
  <c r="H41" i="4"/>
  <c r="H40" i="4"/>
  <c r="H36" i="4"/>
  <c r="H35" i="4"/>
  <c r="H34" i="4"/>
  <c r="H33" i="4"/>
  <c r="H32" i="4"/>
  <c r="H31" i="4"/>
  <c r="H30" i="4"/>
  <c r="H29" i="4"/>
  <c r="H28" i="4"/>
  <c r="H27" i="4"/>
  <c r="H17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<sst xmlns="http://schemas.openxmlformats.org/spreadsheetml/2006/main" count="722" uniqueCount="361">
  <si>
    <t>INSTITUTO TECNOLOGICO SUPERIOR DEL SUR DE GUANAJUATO</t>
  </si>
  <si>
    <t>Montos pagados por ayudas y subsidios</t>
  </si>
  <si>
    <t>Concepto</t>
  </si>
  <si>
    <t>Ayuda a</t>
  </si>
  <si>
    <t>Subsidio</t>
  </si>
  <si>
    <t>Sector  Ecónomico o Social</t>
  </si>
  <si>
    <t>Beneficiario</t>
  </si>
  <si>
    <t>CURP</t>
  </si>
  <si>
    <t>RFC</t>
  </si>
  <si>
    <t>Monto Pagado</t>
  </si>
  <si>
    <t>Becas y otras ayudas prog. Capacitación</t>
  </si>
  <si>
    <t>X</t>
  </si>
  <si>
    <t xml:space="preserve"> </t>
  </si>
  <si>
    <t>Social</t>
  </si>
  <si>
    <t>Gerardo López Juárez</t>
  </si>
  <si>
    <t>LOJG861123HGTPRR09</t>
  </si>
  <si>
    <t>LOJG861123RW7</t>
  </si>
  <si>
    <t>Erika Martínez Martínez</t>
  </si>
  <si>
    <t>MAME860517MGTRRR02</t>
  </si>
  <si>
    <t>MAMR860517LX1</t>
  </si>
  <si>
    <t>Eduardo Arroyo Ortega</t>
  </si>
  <si>
    <t>AOOE760517HGTRRD02</t>
  </si>
  <si>
    <t>AOOE760517B98</t>
  </si>
  <si>
    <t>Luis Martín Lara Rangel</t>
  </si>
  <si>
    <t>LARL831026HGTRNS05</t>
  </si>
  <si>
    <t>LARL831026LHA</t>
  </si>
  <si>
    <t>José Luis Valle Vargas</t>
  </si>
  <si>
    <t>VAVL710215HGRLRS09</t>
  </si>
  <si>
    <t>VAVL710215T45</t>
  </si>
  <si>
    <t xml:space="preserve">  </t>
  </si>
  <si>
    <t>Patricia Alcántar Ortíz</t>
  </si>
  <si>
    <t>AAOP840419MGTLRT06</t>
  </si>
  <si>
    <t>AAOP840419</t>
  </si>
  <si>
    <t>Eduardo Vega Estrada</t>
  </si>
  <si>
    <t>VEEE821214HGTGSD01</t>
  </si>
  <si>
    <t>VEEE821214</t>
  </si>
  <si>
    <t>José Carlos Gordillo Ramírez</t>
  </si>
  <si>
    <t>GORC801230HGTRMR03</t>
  </si>
  <si>
    <t>GORC8012307Z9</t>
  </si>
  <si>
    <t>Ayudas sociales a personas</t>
  </si>
  <si>
    <t>Erika Marlen Acosta de la Luz</t>
  </si>
  <si>
    <t>AOLE921125MMCCZR09</t>
  </si>
  <si>
    <t>AOLE921125</t>
  </si>
  <si>
    <t>José Alberto Baeza Alcantar</t>
  </si>
  <si>
    <t>BAAA920809HGTZLL06</t>
  </si>
  <si>
    <t>BAAA920809</t>
  </si>
  <si>
    <t>Miguel Angel Guzmnán Delgado</t>
  </si>
  <si>
    <t>GUDM890131HGTZLG08</t>
  </si>
  <si>
    <t>GUDM890131</t>
  </si>
  <si>
    <t>Viridiana Jacobo Mascote</t>
  </si>
  <si>
    <t>JAMV911119MGTCDR05</t>
  </si>
  <si>
    <t>JAMV911119</t>
  </si>
  <si>
    <t>Ariadna López Rodríguez</t>
  </si>
  <si>
    <t>LORA920510MGTPDR08</t>
  </si>
  <si>
    <t>LORA920510</t>
  </si>
  <si>
    <t>Diego Mora Bautista</t>
  </si>
  <si>
    <t>MOBD920101HMNRTG00</t>
  </si>
  <si>
    <t>MOBD920101</t>
  </si>
  <si>
    <t>Brenda Rivera Arreguin</t>
  </si>
  <si>
    <t>RIAB911223MZSVRR07</t>
  </si>
  <si>
    <t>RIAB911223</t>
  </si>
  <si>
    <t>Rigoberto Rodriguez Zavala</t>
  </si>
  <si>
    <t>ROZR911002HGTDVG07</t>
  </si>
  <si>
    <t>ROZR911002</t>
  </si>
  <si>
    <t>Maribel Rodriguez Sanchez</t>
  </si>
  <si>
    <t>ROSM920618MGTDNR08</t>
  </si>
  <si>
    <t>ROSM920618</t>
  </si>
  <si>
    <t>Yessenia Segura Alcántar</t>
  </si>
  <si>
    <t>SEAY930908MMNGLS00</t>
  </si>
  <si>
    <t>SEAY930908</t>
  </si>
  <si>
    <t>Janntte Ticono Vargas</t>
  </si>
  <si>
    <t>TIVJ920901MGTNRN03</t>
  </si>
  <si>
    <t>TIVJ920901</t>
  </si>
  <si>
    <t>Beatriz Vaca Zavala</t>
  </si>
  <si>
    <t>VAZB900818MGTCVT01</t>
  </si>
  <si>
    <t>VAZB900818</t>
  </si>
  <si>
    <t>Jacqueline Vazquez Zamudio</t>
  </si>
  <si>
    <t>VAGJ920901MMNZZQ00</t>
  </si>
  <si>
    <t>VAGJ920901</t>
  </si>
  <si>
    <t>Monserrat Zamudio Domínguez</t>
  </si>
  <si>
    <t>ZADM920924MGTMMN10</t>
  </si>
  <si>
    <t>ZADM920924</t>
  </si>
  <si>
    <t>Manuel Cisneros Rodriguez</t>
  </si>
  <si>
    <t>CIRM930703HGTSDN07</t>
  </si>
  <si>
    <t>CIRM930703</t>
  </si>
  <si>
    <t>Alan Cerrato Garcia</t>
  </si>
  <si>
    <t>CEGA921123HGTRRL05</t>
  </si>
  <si>
    <t>CEGA921123</t>
  </si>
  <si>
    <t>Josue Segovia Hernández</t>
  </si>
  <si>
    <t>SEHJ920424HGTGRS04</t>
  </si>
  <si>
    <t>SEHJ920424</t>
  </si>
  <si>
    <t>Ivan Alejandro Raya Pérez</t>
  </si>
  <si>
    <t>RAPI930129HGTYRV02</t>
  </si>
  <si>
    <t>RAPI930129</t>
  </si>
  <si>
    <t>Luis Francisco Quintana Pardo</t>
  </si>
  <si>
    <t>QUPL911024HGTNRS07</t>
  </si>
  <si>
    <t>QUPL911024</t>
  </si>
  <si>
    <t>Elvis Martin Diaz Lara</t>
  </si>
  <si>
    <t>DILE890329HGTZRL08</t>
  </si>
  <si>
    <t>DILE890329</t>
  </si>
  <si>
    <t>José Guadalupe Hernández Gómez</t>
  </si>
  <si>
    <t>HEGG920107HMNRMD09</t>
  </si>
  <si>
    <t>HEGG920107</t>
  </si>
  <si>
    <t>Oscar Omar Gutiérrez Corona</t>
  </si>
  <si>
    <t>GUCO900911HGTTRS07</t>
  </si>
  <si>
    <t>GUCO900911</t>
  </si>
  <si>
    <t>Andrés Rafael Ruiz Garibay</t>
  </si>
  <si>
    <t>RUGA940818HGTRN06</t>
  </si>
  <si>
    <t>RUGA940818</t>
  </si>
  <si>
    <t>Alberto Ibarra Garcia</t>
  </si>
  <si>
    <t>IAGA900214HGTBRL08</t>
  </si>
  <si>
    <t>IAGA900214</t>
  </si>
  <si>
    <t>Omar Gutiérrez Samano</t>
  </si>
  <si>
    <t>GUSO870909HGTTMM01</t>
  </si>
  <si>
    <t>GUSO870909</t>
  </si>
  <si>
    <t>Diego Miguel Angel Serrato Guzmán</t>
  </si>
  <si>
    <t>SEGD931120HGTRZG01</t>
  </si>
  <si>
    <t>SEGD931120</t>
  </si>
  <si>
    <t>Benjamín Vallejo Cintora</t>
  </si>
  <si>
    <t>VACB930827HGTLNN07</t>
  </si>
  <si>
    <t>HGTLNN07</t>
  </si>
  <si>
    <t>Erik Sánchez Juárez</t>
  </si>
  <si>
    <t>SAJE910307HGTNRR00</t>
  </si>
  <si>
    <t>SAJE910307</t>
  </si>
  <si>
    <t>Ricardo Contreras Paniagua</t>
  </si>
  <si>
    <t>COPR940712HGTNNC09</t>
  </si>
  <si>
    <t>COPR940712</t>
  </si>
  <si>
    <t>José Luis Andrade Mercado</t>
  </si>
  <si>
    <t>AAML920912HGTNRS28</t>
  </si>
  <si>
    <t>AAML920912</t>
  </si>
  <si>
    <t>Diego Abraham Cruz Mendoza</t>
  </si>
  <si>
    <t>CUMD910812HGTRNG07</t>
  </si>
  <si>
    <t>CUMD910812</t>
  </si>
  <si>
    <t>Miguel Mondragón Pineda</t>
  </si>
  <si>
    <t>MOPM940929HGTNNG01</t>
  </si>
  <si>
    <t>MOPM940929</t>
  </si>
  <si>
    <t>Jair López Olivas</t>
  </si>
  <si>
    <t>LOOJ911109HDFPLR04</t>
  </si>
  <si>
    <t>LOOJ911109</t>
  </si>
  <si>
    <t>Julio César Chávez Mendoza</t>
  </si>
  <si>
    <t>CAMJ940104HGTHNL04</t>
  </si>
  <si>
    <t>CAMJ940104</t>
  </si>
  <si>
    <t>Andrés Fabela Arreola</t>
  </si>
  <si>
    <t>FAAA910728HMNBRN08</t>
  </si>
  <si>
    <t>FAAA910728</t>
  </si>
  <si>
    <t>José Filiberto Avalos Alvarez</t>
  </si>
  <si>
    <t>AAAF901220HMNVLL00</t>
  </si>
  <si>
    <t>AAAF901220</t>
  </si>
  <si>
    <t>Nelson Moreno Franco</t>
  </si>
  <si>
    <t>MOFN900720HGTRRL08</t>
  </si>
  <si>
    <t>MOFN900720</t>
  </si>
  <si>
    <t>Eduardo García Jímenez</t>
  </si>
  <si>
    <t>GAJE920507HGTRMD03</t>
  </si>
  <si>
    <t>GAJE920507</t>
  </si>
  <si>
    <t>Cristopher Alejandro Raya Alvarez</t>
  </si>
  <si>
    <t>RAAC920905HMNYLR09</t>
  </si>
  <si>
    <t>RAAC920905</t>
  </si>
  <si>
    <t>José Ricardo Cortes Arias</t>
  </si>
  <si>
    <t>COAR891126HGTRRC15</t>
  </si>
  <si>
    <t>COAR891126</t>
  </si>
  <si>
    <t>Luis Alberto Chávez Martínez</t>
  </si>
  <si>
    <t>CAML940722HGTHRS02</t>
  </si>
  <si>
    <t>CAML940722</t>
  </si>
  <si>
    <t>Diego Salinas Zavala</t>
  </si>
  <si>
    <t>SAZD931201HGTLV00</t>
  </si>
  <si>
    <t>SAZD931201</t>
  </si>
  <si>
    <t>Alejandro Serrato Guzmán</t>
  </si>
  <si>
    <t>SEGA920901HGTRZL09</t>
  </si>
  <si>
    <t>SEGA920901</t>
  </si>
  <si>
    <t>Jesús Francisco Sarabia Zavala</t>
  </si>
  <si>
    <t>SAZJ930423HGTRVS08</t>
  </si>
  <si>
    <t>SAZJ930423</t>
  </si>
  <si>
    <t>José Miguel Moreno Meza</t>
  </si>
  <si>
    <t>MOMM920119HGTRZG03</t>
  </si>
  <si>
    <t>MOMM920119</t>
  </si>
  <si>
    <t>Gabriel Juárez Espinoza</t>
  </si>
  <si>
    <t>JUEG930130HMNRSB04</t>
  </si>
  <si>
    <t>JUEG930130</t>
  </si>
  <si>
    <t>José Antonio Salinas Zavala</t>
  </si>
  <si>
    <t>SAZA920503HGTLVN08</t>
  </si>
  <si>
    <t>SAZA920503</t>
  </si>
  <si>
    <t>Germán Ortiz Alvarado</t>
  </si>
  <si>
    <t>OIAG891124HMNRLR00</t>
  </si>
  <si>
    <t>OIAG891124</t>
  </si>
  <si>
    <t>Maria del Socorro Paramo Bibian</t>
  </si>
  <si>
    <t>PABS920627MGTRBC02</t>
  </si>
  <si>
    <t>PABS920627</t>
  </si>
  <si>
    <t>Martín Garcia Garcia</t>
  </si>
  <si>
    <t>GAGM940226HMNRRM08</t>
  </si>
  <si>
    <t>GAGM940226</t>
  </si>
  <si>
    <t>Erika Morales Zamudio</t>
  </si>
  <si>
    <t>MOZE940208MGTRMR01</t>
  </si>
  <si>
    <t>MOZE940208</t>
  </si>
  <si>
    <t>Rodrigo Cornejo Cruz</t>
  </si>
  <si>
    <t>COCR941121HGTRRD08</t>
  </si>
  <si>
    <t>COCR941121</t>
  </si>
  <si>
    <t>Mónica Aurora Torre Anaya</t>
  </si>
  <si>
    <t>TOAM911026MGTRNN01</t>
  </si>
  <si>
    <t>TOAM911026</t>
  </si>
  <si>
    <t>Daniela Baeza Zavala</t>
  </si>
  <si>
    <t>BAZD920706MGTZVN03</t>
  </si>
  <si>
    <t>BAZD920706</t>
  </si>
  <si>
    <t>Omar Calderón Juárez</t>
  </si>
  <si>
    <t>CAJO920608HGTLRM04</t>
  </si>
  <si>
    <t>CAJO920608</t>
  </si>
  <si>
    <t>Mario Torres Zavala</t>
  </si>
  <si>
    <t>TOZM920810HGTRVR09</t>
  </si>
  <si>
    <t>TOZM920810</t>
  </si>
  <si>
    <t>Rocío Hernández Espinoza</t>
  </si>
  <si>
    <t>HEER920616MGTRSC00</t>
  </si>
  <si>
    <t>HEER920616</t>
  </si>
  <si>
    <t>Brandon Luis Aguilera Garcia</t>
  </si>
  <si>
    <t>AUGB940704HGTGRR07</t>
  </si>
  <si>
    <t>AUGB940704</t>
  </si>
  <si>
    <t xml:space="preserve">Uriel Maldonado Garcia </t>
  </si>
  <si>
    <t>MAGU910824HGTLRR01</t>
  </si>
  <si>
    <t>MAGU910824</t>
  </si>
  <si>
    <t>Marco Antonio Andrade Hernández</t>
  </si>
  <si>
    <t>AAHM931201HGTNRR02</t>
  </si>
  <si>
    <t>AAHM931201</t>
  </si>
  <si>
    <t>Jorge Arturo Santana Alvarez</t>
  </si>
  <si>
    <t>SAAJ930421HGTNLR04</t>
  </si>
  <si>
    <t>SAAJ930421</t>
  </si>
  <si>
    <t>José Abdias Orozco</t>
  </si>
  <si>
    <t>OOA910909HNERXB02</t>
  </si>
  <si>
    <t>OOA910909</t>
  </si>
  <si>
    <t>Ramiro Contreras López</t>
  </si>
  <si>
    <t>COLR920704HGTNPM05</t>
  </si>
  <si>
    <t>COLR920704</t>
  </si>
  <si>
    <t>Zavala Piña Luz Maria</t>
  </si>
  <si>
    <t>ZAPL931222MGTVXZ02</t>
  </si>
  <si>
    <t>ZAPL931222</t>
  </si>
  <si>
    <t>Herrera Garcia Maria Jacqueline</t>
  </si>
  <si>
    <t>HEGJ930814MGTRRQ05</t>
  </si>
  <si>
    <t>HEGJ930814</t>
  </si>
  <si>
    <t>Torres Martinez Jesus Daniel</t>
  </si>
  <si>
    <t>TOMJ11021HGTRRS01</t>
  </si>
  <si>
    <t>TOMJ11021</t>
  </si>
  <si>
    <t>Rodriguez Mendoza Daniela Estefania</t>
  </si>
  <si>
    <t>ROMD940318MGTDNN07</t>
  </si>
  <si>
    <t>ROMD940318</t>
  </si>
  <si>
    <t>Yepez Jimenez Martin Alejandro</t>
  </si>
  <si>
    <t>YEJM930819HGTPMR04</t>
  </si>
  <si>
    <t>YEJM930819</t>
  </si>
  <si>
    <t>Serrato Guzman Alejandro</t>
  </si>
  <si>
    <t>Reyes Morales Fernando</t>
  </si>
  <si>
    <t>REMF931216HGTYRR09</t>
  </si>
  <si>
    <t>REMF931216</t>
  </si>
  <si>
    <t>Lara Zavala Brenda</t>
  </si>
  <si>
    <t>LAZB930701MGTRVR00</t>
  </si>
  <si>
    <t>LAZB930701</t>
  </si>
  <si>
    <t>Baeza Martinez Mayra Yaneth</t>
  </si>
  <si>
    <t>BAMM900221MGTZRY08</t>
  </si>
  <si>
    <t>BAMM900221</t>
  </si>
  <si>
    <t>Brenda Guadalupe Espino Gonzalez</t>
  </si>
  <si>
    <t>EIGB940710MGTSNR07</t>
  </si>
  <si>
    <t>EIGB940710</t>
  </si>
  <si>
    <t>Lorena Chavez Guzmán</t>
  </si>
  <si>
    <t>CAGL940506MGTHZR05</t>
  </si>
  <si>
    <t>CAGL940506</t>
  </si>
  <si>
    <t>Gabriela Edith Martínez Maldonado</t>
  </si>
  <si>
    <t>MAMG940402MGTRLB07</t>
  </si>
  <si>
    <t>MAMG940402</t>
  </si>
  <si>
    <t>Yoselin Castillo Aguilera</t>
  </si>
  <si>
    <t>CAAY931104MSPSGS04</t>
  </si>
  <si>
    <t>CAAY931104</t>
  </si>
  <si>
    <t>Lucyel Beatriz Gonzalez Abrego</t>
  </si>
  <si>
    <t>GOAL910107MMNNBC06</t>
  </si>
  <si>
    <t>GOAL910107</t>
  </si>
  <si>
    <t>Fátima Reyes Ramirez</t>
  </si>
  <si>
    <t>RERF900630MGTYMT02</t>
  </si>
  <si>
    <t>RERF900630</t>
  </si>
  <si>
    <t>Rafael Arnulfo Corona Hernández</t>
  </si>
  <si>
    <t>COHR901103HGTRRF06</t>
  </si>
  <si>
    <t>COHR901103</t>
  </si>
  <si>
    <t>Roberto Francisco Baltazar Myers</t>
  </si>
  <si>
    <t>BAMR900313HNELYB05</t>
  </si>
  <si>
    <t>BAMR900313</t>
  </si>
  <si>
    <t>Said Eliseo Magaña Rodriguez</t>
  </si>
  <si>
    <t>MARS901012HMNGDD06</t>
  </si>
  <si>
    <t>MARS901012</t>
  </si>
  <si>
    <t>Ricardo Gonzalez Romero</t>
  </si>
  <si>
    <t>GORR891017HGTNMC08</t>
  </si>
  <si>
    <t>GORR891017</t>
  </si>
  <si>
    <t>Francisco Javier Grajeda Hernández</t>
  </si>
  <si>
    <t>GAHF870919HMCRRR04</t>
  </si>
  <si>
    <t>GAHF870919</t>
  </si>
  <si>
    <t>Martín Gutiérrez Calderón</t>
  </si>
  <si>
    <t>GUCM891204HGTTLR08</t>
  </si>
  <si>
    <t>GUCM891204</t>
  </si>
  <si>
    <t>Omar Eduardo Juárez Sánchez</t>
  </si>
  <si>
    <t>JUSO900704HMCRNM03</t>
  </si>
  <si>
    <t>JUSO900704</t>
  </si>
  <si>
    <t>Isaac Antonio Leyva Alvarez</t>
  </si>
  <si>
    <t>LEAI900525HMNYLS04</t>
  </si>
  <si>
    <t>LEAI900525</t>
  </si>
  <si>
    <t>Ricardo Reyes Vázquez</t>
  </si>
  <si>
    <t>REVR900126HGTYZC02</t>
  </si>
  <si>
    <t>REVR900126</t>
  </si>
  <si>
    <t>Francisco Javier Villafuerte Aguilar</t>
  </si>
  <si>
    <t>VIAF880205HGTLGR09</t>
  </si>
  <si>
    <t>VIAF880205</t>
  </si>
  <si>
    <t>Álvaro Recio Martínez</t>
  </si>
  <si>
    <t>REMA901204HMNCRL07</t>
  </si>
  <si>
    <t>REMA901204</t>
  </si>
  <si>
    <t>Mario Alberto Martínez Jimenez</t>
  </si>
  <si>
    <t>RAJM891017HGTMMR08</t>
  </si>
  <si>
    <t>RAJM891017</t>
  </si>
  <si>
    <t>José Adbdías Orozco</t>
  </si>
  <si>
    <t>OOXA910909HNERXB02</t>
  </si>
  <si>
    <t>OOXA910909</t>
  </si>
  <si>
    <t>Javier Ibarra Guzman</t>
  </si>
  <si>
    <t>IAGJ910421HGTBZV00</t>
  </si>
  <si>
    <t>IAGJ910421</t>
  </si>
  <si>
    <t>Jannethe Tinoco Vargas</t>
  </si>
  <si>
    <t>Leonardo Caropreso Lemus</t>
  </si>
  <si>
    <t>CALL9503HMNRMN07</t>
  </si>
  <si>
    <t>CALL951103</t>
  </si>
  <si>
    <t>Christian Calderón Calderón</t>
  </si>
  <si>
    <t>CACC930119HMNLLH07</t>
  </si>
  <si>
    <t>Joel Vargas Muñoz</t>
  </si>
  <si>
    <t>VAMJ940207HGTRXL07</t>
  </si>
  <si>
    <t>VAMJ940207</t>
  </si>
  <si>
    <t>Carlos Ignacio Garcia Luna</t>
  </si>
  <si>
    <t>GALC941212HGTRNR02</t>
  </si>
  <si>
    <t>GALC941212</t>
  </si>
  <si>
    <t>Omar Rosales Mora</t>
  </si>
  <si>
    <t>ROMO930206HDFSRM03</t>
  </si>
  <si>
    <t>ROMO930206</t>
  </si>
  <si>
    <t>Mario de Jesús Mercado León</t>
  </si>
  <si>
    <t>MELM950812HGTRNR09</t>
  </si>
  <si>
    <t>MELM950812</t>
  </si>
  <si>
    <t>Francisco Javier Alvarez Camacho</t>
  </si>
  <si>
    <t>AACF950516HGTLMR08</t>
  </si>
  <si>
    <t>AACF950516</t>
  </si>
  <si>
    <t>Karla Ivette Narvaez Rangel</t>
  </si>
  <si>
    <t>NARK950116MGTRNR08</t>
  </si>
  <si>
    <t>NARK950116</t>
  </si>
  <si>
    <t>Valerio Paniagua Girón</t>
  </si>
  <si>
    <t>PAGV940914HGTNRL05</t>
  </si>
  <si>
    <t>PAGV940914</t>
  </si>
  <si>
    <t>Maritza de Jesús Garcia Zamudio</t>
  </si>
  <si>
    <t>GAZM940910MGTRMR09</t>
  </si>
  <si>
    <t>GAZM940910</t>
  </si>
  <si>
    <t>Juan Carlos Sanchez Alonso</t>
  </si>
  <si>
    <t>SAAJ950616HGTNLN06</t>
  </si>
  <si>
    <t>SAAJ950616</t>
  </si>
  <si>
    <t>Jesús Alberto Pantoja Gonzalez</t>
  </si>
  <si>
    <t>PAGJ940918HGTNNS00</t>
  </si>
  <si>
    <t>PAGJ940918</t>
  </si>
  <si>
    <t>Jayro Bedolla Magaña</t>
  </si>
  <si>
    <t>BEMJ940902HGTDGY00</t>
  </si>
  <si>
    <t>BEMJ940902</t>
  </si>
  <si>
    <t>Gabriela Cintora Lara</t>
  </si>
  <si>
    <t>CILG930914MGTNRB04</t>
  </si>
  <si>
    <t>CILG930914</t>
  </si>
  <si>
    <t>Luis Javier Juárez Jimenez</t>
  </si>
  <si>
    <t>JUJL900808HGTRMS03</t>
  </si>
  <si>
    <t>JUJL900808</t>
  </si>
  <si>
    <t>Al 31 de Diciembre de 2013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</si>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</sst>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-#,##0.00;#,##0.00;&quot; &quot;"/>
    <numFmt numFmtId="165" formatCode="#,##0.00;\-#,##0.00;&quot; 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24">
    <xf numFmtId="0" fontId="0" fillId="0" borderId="0" xfId="0"/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horizontal="center"/>
    </xf>
    <xf numFmtId="4" fontId="0" fillId="0" borderId="9" xfId="0" applyNumberFormat="1" applyBorder="1"/>
    <xf numFmtId="4" fontId="0" fillId="0" borderId="0" xfId="0" applyNumberFormat="1"/>
    <xf numFmtId="0" fontId="0" fillId="0" borderId="9" xfId="0" applyFill="1" applyBorder="1"/>
    <xf numFmtId="0" fontId="0" fillId="0" borderId="9" xfId="0" applyFill="1" applyBorder="1" applyAlignment="1">
      <alignment horizontal="center"/>
    </xf>
    <xf numFmtId="4" fontId="0" fillId="0" borderId="9" xfId="0" applyNumberFormat="1" applyFill="1" applyBorder="1"/>
    <xf numFmtId="0" fontId="2" fillId="0" borderId="9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0" fontId="5" fillId="0" borderId="0" xfId="0" applyFont="1"/>
  </cellXfs>
  <cellStyles count="4">
    <cellStyle name="Normal" xfId="0" builtinId="0"/>
    <cellStyle name="Normal 14" xfId="1"/>
    <cellStyle name="Normal 16" xfId="2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abSelected="1" workbookViewId="0">
      <selection sqref="A1:H1"/>
    </sheetView>
  </sheetViews>
  <sheetFormatPr baseColWidth="10" defaultRowHeight="15" x14ac:dyDescent="0.25"/>
  <cols>
    <col min="1" max="1" width="36" bestFit="1" customWidth="1"/>
    <col min="5" max="5" width="34.7109375" bestFit="1" customWidth="1"/>
    <col min="6" max="6" width="23.42578125" bestFit="1" customWidth="1"/>
    <col min="7" max="7" width="15.85546875" bestFit="1" customWidth="1"/>
  </cols>
  <sheetData>
    <row r="1" spans="1:9" x14ac:dyDescent="0.25">
      <c r="A1" s="11" t="s">
        <v>0</v>
      </c>
      <c r="B1" s="12"/>
      <c r="C1" s="12"/>
      <c r="D1" s="12"/>
      <c r="E1" s="12"/>
      <c r="F1" s="12"/>
      <c r="G1" s="12"/>
      <c r="H1" s="13"/>
    </row>
    <row r="2" spans="1:9" x14ac:dyDescent="0.25">
      <c r="A2" s="14" t="s">
        <v>1</v>
      </c>
      <c r="B2" s="15"/>
      <c r="C2" s="15"/>
      <c r="D2" s="15"/>
      <c r="E2" s="15"/>
      <c r="F2" s="15"/>
      <c r="G2" s="15"/>
      <c r="H2" s="16"/>
    </row>
    <row r="3" spans="1:9" x14ac:dyDescent="0.25">
      <c r="A3" s="17" t="s">
        <v>359</v>
      </c>
      <c r="B3" s="18"/>
      <c r="C3" s="18"/>
      <c r="D3" s="18"/>
      <c r="E3" s="18"/>
      <c r="F3" s="18"/>
      <c r="G3" s="18"/>
      <c r="H3" s="19"/>
    </row>
    <row r="4" spans="1:9" ht="45" x14ac:dyDescent="0.25">
      <c r="A4" s="1" t="s">
        <v>2</v>
      </c>
      <c r="B4" s="1" t="s">
        <v>3</v>
      </c>
      <c r="C4" s="1" t="s">
        <v>4</v>
      </c>
      <c r="D4" s="2" t="s">
        <v>5</v>
      </c>
      <c r="E4" s="1" t="s">
        <v>6</v>
      </c>
      <c r="F4" s="1" t="s">
        <v>7</v>
      </c>
      <c r="G4" s="1" t="s">
        <v>8</v>
      </c>
      <c r="H4" s="2" t="s">
        <v>9</v>
      </c>
    </row>
    <row r="5" spans="1:9" x14ac:dyDescent="0.25">
      <c r="A5" s="3" t="s">
        <v>10</v>
      </c>
      <c r="B5" s="4" t="s">
        <v>11</v>
      </c>
      <c r="C5" s="3" t="s">
        <v>12</v>
      </c>
      <c r="D5" s="4" t="s">
        <v>13</v>
      </c>
      <c r="E5" s="3" t="s">
        <v>14</v>
      </c>
      <c r="F5" s="3" t="s">
        <v>15</v>
      </c>
      <c r="G5" s="3" t="s">
        <v>16</v>
      </c>
      <c r="H5" s="5">
        <f>2850+5700</f>
        <v>8550</v>
      </c>
    </row>
    <row r="6" spans="1:9" x14ac:dyDescent="0.25">
      <c r="A6" s="3" t="s">
        <v>10</v>
      </c>
      <c r="B6" s="4" t="s">
        <v>11</v>
      </c>
      <c r="C6" s="3" t="s">
        <v>12</v>
      </c>
      <c r="D6" s="4" t="s">
        <v>13</v>
      </c>
      <c r="E6" s="3" t="s">
        <v>17</v>
      </c>
      <c r="F6" s="3" t="s">
        <v>18</v>
      </c>
      <c r="G6" s="3" t="s">
        <v>19</v>
      </c>
      <c r="H6" s="5">
        <f>3400+13600+10200</f>
        <v>27200</v>
      </c>
    </row>
    <row r="7" spans="1:9" x14ac:dyDescent="0.25">
      <c r="A7" s="3" t="s">
        <v>10</v>
      </c>
      <c r="B7" s="4" t="s">
        <v>11</v>
      </c>
      <c r="C7" s="3" t="s">
        <v>12</v>
      </c>
      <c r="D7" s="4" t="s">
        <v>13</v>
      </c>
      <c r="E7" s="3" t="s">
        <v>20</v>
      </c>
      <c r="F7" s="3" t="s">
        <v>21</v>
      </c>
      <c r="G7" s="3" t="s">
        <v>22</v>
      </c>
      <c r="H7" s="5">
        <f>3531.16+3531.16+3531.16</f>
        <v>10593.48</v>
      </c>
    </row>
    <row r="8" spans="1:9" x14ac:dyDescent="0.25">
      <c r="A8" s="3" t="s">
        <v>10</v>
      </c>
      <c r="B8" s="4" t="s">
        <v>11</v>
      </c>
      <c r="C8" s="3" t="s">
        <v>12</v>
      </c>
      <c r="D8" s="4" t="s">
        <v>13</v>
      </c>
      <c r="E8" s="3" t="s">
        <v>23</v>
      </c>
      <c r="F8" s="3" t="s">
        <v>24</v>
      </c>
      <c r="G8" s="3" t="s">
        <v>25</v>
      </c>
      <c r="H8" s="5">
        <f>3532+3531.72+3531.72</f>
        <v>10595.439999999999</v>
      </c>
    </row>
    <row r="9" spans="1:9" x14ac:dyDescent="0.25">
      <c r="A9" s="3" t="s">
        <v>10</v>
      </c>
      <c r="B9" s="4" t="s">
        <v>11</v>
      </c>
      <c r="C9" s="3" t="s">
        <v>12</v>
      </c>
      <c r="D9" s="4" t="s">
        <v>13</v>
      </c>
      <c r="E9" s="3" t="s">
        <v>26</v>
      </c>
      <c r="F9" s="3" t="s">
        <v>27</v>
      </c>
      <c r="G9" s="3" t="s">
        <v>28</v>
      </c>
      <c r="H9" s="5">
        <f>10200+13600</f>
        <v>23800</v>
      </c>
    </row>
    <row r="10" spans="1:9" x14ac:dyDescent="0.25">
      <c r="A10" s="3" t="s">
        <v>10</v>
      </c>
      <c r="B10" s="4" t="s">
        <v>11</v>
      </c>
      <c r="C10" s="3" t="s">
        <v>29</v>
      </c>
      <c r="D10" s="4" t="s">
        <v>13</v>
      </c>
      <c r="E10" s="3" t="s">
        <v>30</v>
      </c>
      <c r="F10" s="3" t="s">
        <v>31</v>
      </c>
      <c r="G10" s="3" t="s">
        <v>32</v>
      </c>
      <c r="H10" s="5">
        <f>10200+10200</f>
        <v>20400</v>
      </c>
    </row>
    <row r="11" spans="1:9" x14ac:dyDescent="0.25">
      <c r="A11" s="3" t="s">
        <v>10</v>
      </c>
      <c r="B11" s="4" t="s">
        <v>11</v>
      </c>
      <c r="C11" s="3" t="s">
        <v>12</v>
      </c>
      <c r="D11" s="4" t="s">
        <v>13</v>
      </c>
      <c r="E11" s="3" t="s">
        <v>33</v>
      </c>
      <c r="F11" s="3" t="s">
        <v>34</v>
      </c>
      <c r="G11" s="3" t="s">
        <v>35</v>
      </c>
      <c r="H11" s="5">
        <v>23800</v>
      </c>
    </row>
    <row r="12" spans="1:9" x14ac:dyDescent="0.25">
      <c r="A12" s="3" t="s">
        <v>10</v>
      </c>
      <c r="B12" s="4" t="s">
        <v>11</v>
      </c>
      <c r="C12" s="3" t="s">
        <v>12</v>
      </c>
      <c r="D12" s="4" t="s">
        <v>13</v>
      </c>
      <c r="E12" s="3" t="s">
        <v>36</v>
      </c>
      <c r="F12" s="3" t="s">
        <v>37</v>
      </c>
      <c r="G12" s="3" t="s">
        <v>38</v>
      </c>
      <c r="H12" s="5">
        <v>7500</v>
      </c>
      <c r="I12" s="6" t="s">
        <v>12</v>
      </c>
    </row>
    <row r="13" spans="1:9" x14ac:dyDescent="0.25">
      <c r="A13" s="7" t="s">
        <v>39</v>
      </c>
      <c r="B13" s="8" t="s">
        <v>11</v>
      </c>
      <c r="C13" s="3"/>
      <c r="D13" s="4" t="s">
        <v>13</v>
      </c>
      <c r="E13" s="7" t="s">
        <v>40</v>
      </c>
      <c r="F13" s="7" t="s">
        <v>41</v>
      </c>
      <c r="G13" s="7" t="s">
        <v>42</v>
      </c>
      <c r="H13" s="9">
        <v>50</v>
      </c>
    </row>
    <row r="14" spans="1:9" x14ac:dyDescent="0.25">
      <c r="A14" s="7" t="s">
        <v>39</v>
      </c>
      <c r="B14" s="8" t="s">
        <v>11</v>
      </c>
      <c r="C14" s="3"/>
      <c r="D14" s="4" t="s">
        <v>13</v>
      </c>
      <c r="E14" s="7" t="s">
        <v>43</v>
      </c>
      <c r="F14" s="7" t="s">
        <v>44</v>
      </c>
      <c r="G14" s="7" t="s">
        <v>45</v>
      </c>
      <c r="H14" s="9">
        <v>50</v>
      </c>
    </row>
    <row r="15" spans="1:9" x14ac:dyDescent="0.25">
      <c r="A15" s="7" t="s">
        <v>39</v>
      </c>
      <c r="B15" s="8" t="s">
        <v>11</v>
      </c>
      <c r="C15" s="3"/>
      <c r="D15" s="4" t="s">
        <v>13</v>
      </c>
      <c r="E15" s="7" t="s">
        <v>46</v>
      </c>
      <c r="F15" s="7" t="s">
        <v>47</v>
      </c>
      <c r="G15" s="7" t="s">
        <v>48</v>
      </c>
      <c r="H15" s="9">
        <v>50</v>
      </c>
    </row>
    <row r="16" spans="1:9" x14ac:dyDescent="0.25">
      <c r="A16" s="7" t="s">
        <v>39</v>
      </c>
      <c r="B16" s="8" t="s">
        <v>11</v>
      </c>
      <c r="C16" s="3"/>
      <c r="D16" s="4" t="s">
        <v>13</v>
      </c>
      <c r="E16" s="7" t="s">
        <v>49</v>
      </c>
      <c r="F16" s="7" t="s">
        <v>50</v>
      </c>
      <c r="G16" s="7" t="s">
        <v>51</v>
      </c>
      <c r="H16" s="9">
        <v>50</v>
      </c>
    </row>
    <row r="17" spans="1:8" x14ac:dyDescent="0.25">
      <c r="A17" s="7" t="s">
        <v>39</v>
      </c>
      <c r="B17" s="8" t="s">
        <v>11</v>
      </c>
      <c r="C17" s="3"/>
      <c r="D17" s="4" t="s">
        <v>13</v>
      </c>
      <c r="E17" s="7" t="s">
        <v>52</v>
      </c>
      <c r="F17" s="7" t="s">
        <v>53</v>
      </c>
      <c r="G17" s="7" t="s">
        <v>54</v>
      </c>
      <c r="H17" s="9">
        <f>50+261.67</f>
        <v>311.67</v>
      </c>
    </row>
    <row r="18" spans="1:8" x14ac:dyDescent="0.25">
      <c r="A18" s="7" t="s">
        <v>39</v>
      </c>
      <c r="B18" s="8" t="s">
        <v>11</v>
      </c>
      <c r="C18" s="3"/>
      <c r="D18" s="4" t="s">
        <v>13</v>
      </c>
      <c r="E18" s="7" t="s">
        <v>55</v>
      </c>
      <c r="F18" s="7" t="s">
        <v>56</v>
      </c>
      <c r="G18" s="7" t="s">
        <v>57</v>
      </c>
      <c r="H18" s="9">
        <v>50</v>
      </c>
    </row>
    <row r="19" spans="1:8" x14ac:dyDescent="0.25">
      <c r="A19" s="7" t="s">
        <v>39</v>
      </c>
      <c r="B19" s="8" t="s">
        <v>11</v>
      </c>
      <c r="C19" s="3"/>
      <c r="D19" s="4" t="s">
        <v>13</v>
      </c>
      <c r="E19" s="7" t="s">
        <v>58</v>
      </c>
      <c r="F19" s="7" t="s">
        <v>59</v>
      </c>
      <c r="G19" s="7" t="s">
        <v>60</v>
      </c>
      <c r="H19" s="9">
        <v>50</v>
      </c>
    </row>
    <row r="20" spans="1:8" x14ac:dyDescent="0.25">
      <c r="A20" s="7" t="s">
        <v>39</v>
      </c>
      <c r="B20" s="8" t="s">
        <v>11</v>
      </c>
      <c r="C20" s="3"/>
      <c r="D20" s="4" t="s">
        <v>13</v>
      </c>
      <c r="E20" s="7" t="s">
        <v>61</v>
      </c>
      <c r="F20" s="7" t="s">
        <v>62</v>
      </c>
      <c r="G20" s="7" t="s">
        <v>63</v>
      </c>
      <c r="H20" s="9">
        <v>50</v>
      </c>
    </row>
    <row r="21" spans="1:8" x14ac:dyDescent="0.25">
      <c r="A21" s="7" t="s">
        <v>39</v>
      </c>
      <c r="B21" s="8" t="s">
        <v>11</v>
      </c>
      <c r="C21" s="3"/>
      <c r="D21" s="4" t="s">
        <v>13</v>
      </c>
      <c r="E21" s="7" t="s">
        <v>64</v>
      </c>
      <c r="F21" s="7" t="s">
        <v>65</v>
      </c>
      <c r="G21" s="7" t="s">
        <v>66</v>
      </c>
      <c r="H21" s="9">
        <v>50</v>
      </c>
    </row>
    <row r="22" spans="1:8" x14ac:dyDescent="0.25">
      <c r="A22" s="7" t="s">
        <v>39</v>
      </c>
      <c r="B22" s="8" t="s">
        <v>11</v>
      </c>
      <c r="C22" s="3"/>
      <c r="D22" s="4" t="s">
        <v>13</v>
      </c>
      <c r="E22" s="7" t="s">
        <v>67</v>
      </c>
      <c r="F22" s="7" t="s">
        <v>68</v>
      </c>
      <c r="G22" s="7" t="s">
        <v>69</v>
      </c>
      <c r="H22" s="9">
        <v>50</v>
      </c>
    </row>
    <row r="23" spans="1:8" x14ac:dyDescent="0.25">
      <c r="A23" s="7" t="s">
        <v>39</v>
      </c>
      <c r="B23" s="8" t="s">
        <v>11</v>
      </c>
      <c r="C23" s="3"/>
      <c r="D23" s="4" t="s">
        <v>13</v>
      </c>
      <c r="E23" s="7" t="s">
        <v>70</v>
      </c>
      <c r="F23" s="7" t="s">
        <v>71</v>
      </c>
      <c r="G23" s="7" t="s">
        <v>72</v>
      </c>
      <c r="H23" s="9">
        <v>50</v>
      </c>
    </row>
    <row r="24" spans="1:8" x14ac:dyDescent="0.25">
      <c r="A24" s="7" t="s">
        <v>39</v>
      </c>
      <c r="B24" s="8" t="s">
        <v>11</v>
      </c>
      <c r="C24" s="3"/>
      <c r="D24" s="4" t="s">
        <v>13</v>
      </c>
      <c r="E24" s="7" t="s">
        <v>73</v>
      </c>
      <c r="F24" s="7" t="s">
        <v>74</v>
      </c>
      <c r="G24" s="7" t="s">
        <v>75</v>
      </c>
      <c r="H24" s="9">
        <v>50</v>
      </c>
    </row>
    <row r="25" spans="1:8" x14ac:dyDescent="0.25">
      <c r="A25" s="7" t="s">
        <v>39</v>
      </c>
      <c r="B25" s="8" t="s">
        <v>11</v>
      </c>
      <c r="C25" s="3"/>
      <c r="D25" s="4" t="s">
        <v>13</v>
      </c>
      <c r="E25" s="7" t="s">
        <v>76</v>
      </c>
      <c r="F25" s="7" t="s">
        <v>77</v>
      </c>
      <c r="G25" s="7" t="s">
        <v>78</v>
      </c>
      <c r="H25" s="9">
        <v>50</v>
      </c>
    </row>
    <row r="26" spans="1:8" x14ac:dyDescent="0.25">
      <c r="A26" s="7" t="s">
        <v>39</v>
      </c>
      <c r="B26" s="8" t="s">
        <v>11</v>
      </c>
      <c r="C26" s="3"/>
      <c r="D26" s="4" t="s">
        <v>13</v>
      </c>
      <c r="E26" s="7" t="s">
        <v>79</v>
      </c>
      <c r="F26" s="7" t="s">
        <v>80</v>
      </c>
      <c r="G26" s="7" t="s">
        <v>81</v>
      </c>
      <c r="H26" s="9">
        <v>50</v>
      </c>
    </row>
    <row r="27" spans="1:8" x14ac:dyDescent="0.25">
      <c r="A27" s="7" t="s">
        <v>39</v>
      </c>
      <c r="B27" s="8" t="s">
        <v>11</v>
      </c>
      <c r="C27" s="3"/>
      <c r="D27" s="4" t="s">
        <v>13</v>
      </c>
      <c r="E27" s="7" t="s">
        <v>82</v>
      </c>
      <c r="F27" s="7" t="s">
        <v>83</v>
      </c>
      <c r="G27" s="7" t="s">
        <v>84</v>
      </c>
      <c r="H27" s="9">
        <f>239+226</f>
        <v>465</v>
      </c>
    </row>
    <row r="28" spans="1:8" x14ac:dyDescent="0.25">
      <c r="A28" s="7" t="s">
        <v>39</v>
      </c>
      <c r="B28" s="8" t="s">
        <v>11</v>
      </c>
      <c r="C28" s="3"/>
      <c r="D28" s="4" t="s">
        <v>13</v>
      </c>
      <c r="E28" s="7" t="s">
        <v>85</v>
      </c>
      <c r="F28" s="3" t="s">
        <v>86</v>
      </c>
      <c r="G28" s="3" t="s">
        <v>87</v>
      </c>
      <c r="H28" s="9">
        <f t="shared" ref="H28:H36" si="0">187+814.46</f>
        <v>1001.46</v>
      </c>
    </row>
    <row r="29" spans="1:8" x14ac:dyDescent="0.25">
      <c r="A29" s="7" t="s">
        <v>39</v>
      </c>
      <c r="B29" s="8" t="s">
        <v>11</v>
      </c>
      <c r="C29" s="3"/>
      <c r="D29" s="4" t="s">
        <v>13</v>
      </c>
      <c r="E29" s="7" t="s">
        <v>88</v>
      </c>
      <c r="F29" s="3" t="s">
        <v>89</v>
      </c>
      <c r="G29" s="3" t="s">
        <v>90</v>
      </c>
      <c r="H29" s="9">
        <f t="shared" si="0"/>
        <v>1001.46</v>
      </c>
    </row>
    <row r="30" spans="1:8" x14ac:dyDescent="0.25">
      <c r="A30" s="7" t="s">
        <v>39</v>
      </c>
      <c r="B30" s="8" t="s">
        <v>11</v>
      </c>
      <c r="C30" s="3"/>
      <c r="D30" s="4" t="s">
        <v>13</v>
      </c>
      <c r="E30" s="7" t="s">
        <v>91</v>
      </c>
      <c r="F30" s="3" t="s">
        <v>92</v>
      </c>
      <c r="G30" s="3" t="s">
        <v>93</v>
      </c>
      <c r="H30" s="9">
        <f t="shared" si="0"/>
        <v>1001.46</v>
      </c>
    </row>
    <row r="31" spans="1:8" x14ac:dyDescent="0.25">
      <c r="A31" s="7" t="s">
        <v>39</v>
      </c>
      <c r="B31" s="8" t="s">
        <v>11</v>
      </c>
      <c r="C31" s="3"/>
      <c r="D31" s="4" t="s">
        <v>13</v>
      </c>
      <c r="E31" s="7" t="s">
        <v>94</v>
      </c>
      <c r="F31" s="3" t="s">
        <v>95</v>
      </c>
      <c r="G31" s="3" t="s">
        <v>96</v>
      </c>
      <c r="H31" s="9">
        <f t="shared" si="0"/>
        <v>1001.46</v>
      </c>
    </row>
    <row r="32" spans="1:8" x14ac:dyDescent="0.25">
      <c r="A32" s="7" t="s">
        <v>39</v>
      </c>
      <c r="B32" s="8" t="s">
        <v>11</v>
      </c>
      <c r="C32" s="3"/>
      <c r="D32" s="4" t="s">
        <v>13</v>
      </c>
      <c r="E32" s="7" t="s">
        <v>97</v>
      </c>
      <c r="F32" s="3" t="s">
        <v>98</v>
      </c>
      <c r="G32" s="3" t="s">
        <v>99</v>
      </c>
      <c r="H32" s="9">
        <f t="shared" si="0"/>
        <v>1001.46</v>
      </c>
    </row>
    <row r="33" spans="1:8" x14ac:dyDescent="0.25">
      <c r="A33" s="7" t="s">
        <v>39</v>
      </c>
      <c r="B33" s="8" t="s">
        <v>11</v>
      </c>
      <c r="C33" s="3"/>
      <c r="D33" s="4" t="s">
        <v>13</v>
      </c>
      <c r="E33" s="7" t="s">
        <v>100</v>
      </c>
      <c r="F33" s="3" t="s">
        <v>101</v>
      </c>
      <c r="G33" s="3" t="s">
        <v>102</v>
      </c>
      <c r="H33" s="9">
        <f t="shared" si="0"/>
        <v>1001.46</v>
      </c>
    </row>
    <row r="34" spans="1:8" x14ac:dyDescent="0.25">
      <c r="A34" s="7" t="s">
        <v>39</v>
      </c>
      <c r="B34" s="8" t="s">
        <v>11</v>
      </c>
      <c r="C34" s="3"/>
      <c r="D34" s="4" t="s">
        <v>13</v>
      </c>
      <c r="E34" s="7" t="s">
        <v>103</v>
      </c>
      <c r="F34" s="3" t="s">
        <v>104</v>
      </c>
      <c r="G34" s="3" t="s">
        <v>105</v>
      </c>
      <c r="H34" s="9">
        <f t="shared" si="0"/>
        <v>1001.46</v>
      </c>
    </row>
    <row r="35" spans="1:8" x14ac:dyDescent="0.25">
      <c r="A35" s="7" t="s">
        <v>39</v>
      </c>
      <c r="B35" s="8" t="s">
        <v>11</v>
      </c>
      <c r="C35" s="3"/>
      <c r="D35" s="4" t="s">
        <v>13</v>
      </c>
      <c r="E35" s="7" t="s">
        <v>106</v>
      </c>
      <c r="F35" s="3" t="s">
        <v>107</v>
      </c>
      <c r="G35" s="3" t="s">
        <v>108</v>
      </c>
      <c r="H35" s="9">
        <f t="shared" si="0"/>
        <v>1001.46</v>
      </c>
    </row>
    <row r="36" spans="1:8" x14ac:dyDescent="0.25">
      <c r="A36" s="7" t="s">
        <v>39</v>
      </c>
      <c r="B36" s="8" t="s">
        <v>11</v>
      </c>
      <c r="C36" s="3"/>
      <c r="D36" s="4" t="s">
        <v>13</v>
      </c>
      <c r="E36" s="7" t="s">
        <v>109</v>
      </c>
      <c r="F36" s="3" t="s">
        <v>110</v>
      </c>
      <c r="G36" s="3" t="s">
        <v>111</v>
      </c>
      <c r="H36" s="9">
        <f t="shared" si="0"/>
        <v>1001.46</v>
      </c>
    </row>
    <row r="37" spans="1:8" x14ac:dyDescent="0.25">
      <c r="A37" s="7" t="s">
        <v>39</v>
      </c>
      <c r="B37" s="8" t="s">
        <v>11</v>
      </c>
      <c r="C37" s="3"/>
      <c r="D37" s="4" t="s">
        <v>13</v>
      </c>
      <c r="E37" s="7" t="s">
        <v>112</v>
      </c>
      <c r="F37" s="3" t="s">
        <v>113</v>
      </c>
      <c r="G37" s="3" t="s">
        <v>114</v>
      </c>
      <c r="H37" s="9">
        <v>814.46</v>
      </c>
    </row>
    <row r="38" spans="1:8" x14ac:dyDescent="0.25">
      <c r="A38" s="7" t="s">
        <v>39</v>
      </c>
      <c r="B38" s="8" t="s">
        <v>11</v>
      </c>
      <c r="C38" s="3"/>
      <c r="D38" s="4" t="s">
        <v>13</v>
      </c>
      <c r="E38" s="7" t="s">
        <v>115</v>
      </c>
      <c r="F38" s="3" t="s">
        <v>116</v>
      </c>
      <c r="G38" s="3" t="s">
        <v>117</v>
      </c>
      <c r="H38" s="9">
        <v>814.46</v>
      </c>
    </row>
    <row r="39" spans="1:8" x14ac:dyDescent="0.25">
      <c r="A39" s="7" t="s">
        <v>39</v>
      </c>
      <c r="B39" s="8" t="s">
        <v>11</v>
      </c>
      <c r="C39" s="3"/>
      <c r="D39" s="4" t="s">
        <v>13</v>
      </c>
      <c r="E39" s="7" t="s">
        <v>118</v>
      </c>
      <c r="F39" s="3" t="s">
        <v>119</v>
      </c>
      <c r="G39" s="3" t="s">
        <v>120</v>
      </c>
      <c r="H39" s="9">
        <v>814.46</v>
      </c>
    </row>
    <row r="40" spans="1:8" x14ac:dyDescent="0.25">
      <c r="A40" s="7" t="s">
        <v>39</v>
      </c>
      <c r="B40" s="8" t="s">
        <v>11</v>
      </c>
      <c r="C40" s="3"/>
      <c r="D40" s="4" t="s">
        <v>13</v>
      </c>
      <c r="E40" s="7" t="s">
        <v>121</v>
      </c>
      <c r="F40" s="3" t="s">
        <v>122</v>
      </c>
      <c r="G40" s="3" t="s">
        <v>123</v>
      </c>
      <c r="H40" s="9">
        <f t="shared" ref="H40:H49" si="1">285.43+890.96</f>
        <v>1176.3900000000001</v>
      </c>
    </row>
    <row r="41" spans="1:8" x14ac:dyDescent="0.25">
      <c r="A41" s="7" t="s">
        <v>39</v>
      </c>
      <c r="B41" s="8" t="s">
        <v>11</v>
      </c>
      <c r="C41" s="3"/>
      <c r="D41" s="4" t="s">
        <v>13</v>
      </c>
      <c r="E41" s="7" t="s">
        <v>124</v>
      </c>
      <c r="F41" s="3" t="s">
        <v>125</v>
      </c>
      <c r="G41" s="3" t="s">
        <v>126</v>
      </c>
      <c r="H41" s="9">
        <f t="shared" si="1"/>
        <v>1176.3900000000001</v>
      </c>
    </row>
    <row r="42" spans="1:8" x14ac:dyDescent="0.25">
      <c r="A42" s="7" t="s">
        <v>39</v>
      </c>
      <c r="B42" s="8" t="s">
        <v>11</v>
      </c>
      <c r="C42" s="3"/>
      <c r="D42" s="4" t="s">
        <v>13</v>
      </c>
      <c r="E42" s="7" t="s">
        <v>127</v>
      </c>
      <c r="F42" s="3" t="s">
        <v>128</v>
      </c>
      <c r="G42" s="3" t="s">
        <v>129</v>
      </c>
      <c r="H42" s="9">
        <f t="shared" si="1"/>
        <v>1176.3900000000001</v>
      </c>
    </row>
    <row r="43" spans="1:8" x14ac:dyDescent="0.25">
      <c r="A43" s="7" t="s">
        <v>39</v>
      </c>
      <c r="B43" s="8" t="s">
        <v>11</v>
      </c>
      <c r="C43" s="3"/>
      <c r="D43" s="4" t="s">
        <v>13</v>
      </c>
      <c r="E43" s="7" t="s">
        <v>130</v>
      </c>
      <c r="F43" s="3" t="s">
        <v>131</v>
      </c>
      <c r="G43" s="3" t="s">
        <v>132</v>
      </c>
      <c r="H43" s="9">
        <f t="shared" si="1"/>
        <v>1176.3900000000001</v>
      </c>
    </row>
    <row r="44" spans="1:8" x14ac:dyDescent="0.25">
      <c r="A44" s="7" t="s">
        <v>39</v>
      </c>
      <c r="B44" s="8" t="s">
        <v>11</v>
      </c>
      <c r="C44" s="3"/>
      <c r="D44" s="4" t="s">
        <v>13</v>
      </c>
      <c r="E44" s="7" t="s">
        <v>133</v>
      </c>
      <c r="F44" s="3" t="s">
        <v>134</v>
      </c>
      <c r="G44" s="3" t="s">
        <v>135</v>
      </c>
      <c r="H44" s="9">
        <f t="shared" si="1"/>
        <v>1176.3900000000001</v>
      </c>
    </row>
    <row r="45" spans="1:8" x14ac:dyDescent="0.25">
      <c r="A45" s="7" t="s">
        <v>39</v>
      </c>
      <c r="B45" s="8" t="s">
        <v>11</v>
      </c>
      <c r="C45" s="3"/>
      <c r="D45" s="4" t="s">
        <v>13</v>
      </c>
      <c r="E45" s="7" t="s">
        <v>136</v>
      </c>
      <c r="F45" s="3" t="s">
        <v>137</v>
      </c>
      <c r="G45" s="3" t="s">
        <v>138</v>
      </c>
      <c r="H45" s="9">
        <f t="shared" si="1"/>
        <v>1176.3900000000001</v>
      </c>
    </row>
    <row r="46" spans="1:8" x14ac:dyDescent="0.25">
      <c r="A46" s="7" t="s">
        <v>39</v>
      </c>
      <c r="B46" s="8" t="s">
        <v>11</v>
      </c>
      <c r="C46" s="3"/>
      <c r="D46" s="4" t="s">
        <v>13</v>
      </c>
      <c r="E46" s="7" t="s">
        <v>139</v>
      </c>
      <c r="F46" s="3" t="s">
        <v>140</v>
      </c>
      <c r="G46" s="3" t="s">
        <v>141</v>
      </c>
      <c r="H46" s="9">
        <f t="shared" si="1"/>
        <v>1176.3900000000001</v>
      </c>
    </row>
    <row r="47" spans="1:8" x14ac:dyDescent="0.25">
      <c r="A47" s="7" t="s">
        <v>39</v>
      </c>
      <c r="B47" s="8" t="s">
        <v>11</v>
      </c>
      <c r="C47" s="3"/>
      <c r="D47" s="4" t="s">
        <v>13</v>
      </c>
      <c r="E47" s="7" t="s">
        <v>142</v>
      </c>
      <c r="F47" s="3" t="s">
        <v>143</v>
      </c>
      <c r="G47" s="3" t="s">
        <v>144</v>
      </c>
      <c r="H47" s="9">
        <f t="shared" si="1"/>
        <v>1176.3900000000001</v>
      </c>
    </row>
    <row r="48" spans="1:8" x14ac:dyDescent="0.25">
      <c r="A48" s="7" t="s">
        <v>39</v>
      </c>
      <c r="B48" s="8" t="s">
        <v>11</v>
      </c>
      <c r="C48" s="3"/>
      <c r="D48" s="4" t="s">
        <v>13</v>
      </c>
      <c r="E48" s="7" t="s">
        <v>145</v>
      </c>
      <c r="F48" s="3" t="s">
        <v>146</v>
      </c>
      <c r="G48" s="3" t="s">
        <v>147</v>
      </c>
      <c r="H48" s="9">
        <f t="shared" si="1"/>
        <v>1176.3900000000001</v>
      </c>
    </row>
    <row r="49" spans="1:8" x14ac:dyDescent="0.25">
      <c r="A49" s="7" t="s">
        <v>39</v>
      </c>
      <c r="B49" s="8" t="s">
        <v>11</v>
      </c>
      <c r="C49" s="3"/>
      <c r="D49" s="4" t="s">
        <v>13</v>
      </c>
      <c r="E49" s="7" t="s">
        <v>148</v>
      </c>
      <c r="F49" s="3" t="s">
        <v>149</v>
      </c>
      <c r="G49" s="3" t="s">
        <v>150</v>
      </c>
      <c r="H49" s="9">
        <f t="shared" si="1"/>
        <v>1176.3900000000001</v>
      </c>
    </row>
    <row r="50" spans="1:8" x14ac:dyDescent="0.25">
      <c r="A50" s="7" t="s">
        <v>39</v>
      </c>
      <c r="B50" s="8" t="s">
        <v>11</v>
      </c>
      <c r="C50" s="3"/>
      <c r="D50" s="4" t="s">
        <v>13</v>
      </c>
      <c r="E50" s="7" t="s">
        <v>151</v>
      </c>
      <c r="F50" s="3" t="s">
        <v>152</v>
      </c>
      <c r="G50" s="3" t="s">
        <v>153</v>
      </c>
      <c r="H50" s="9">
        <v>190.42000000000002</v>
      </c>
    </row>
    <row r="51" spans="1:8" x14ac:dyDescent="0.25">
      <c r="A51" s="7" t="s">
        <v>39</v>
      </c>
      <c r="B51" s="8" t="s">
        <v>11</v>
      </c>
      <c r="C51" s="3"/>
      <c r="D51" s="4" t="s">
        <v>13</v>
      </c>
      <c r="E51" s="7" t="s">
        <v>154</v>
      </c>
      <c r="F51" s="3" t="s">
        <v>155</v>
      </c>
      <c r="G51" s="3" t="s">
        <v>156</v>
      </c>
      <c r="H51" s="9">
        <v>185.19</v>
      </c>
    </row>
    <row r="52" spans="1:8" x14ac:dyDescent="0.25">
      <c r="A52" s="7" t="s">
        <v>39</v>
      </c>
      <c r="B52" s="8" t="s">
        <v>11</v>
      </c>
      <c r="C52" s="3"/>
      <c r="D52" s="4" t="s">
        <v>13</v>
      </c>
      <c r="E52" s="7" t="s">
        <v>157</v>
      </c>
      <c r="F52" s="3" t="s">
        <v>158</v>
      </c>
      <c r="G52" s="3" t="s">
        <v>159</v>
      </c>
      <c r="H52" s="9">
        <f>285.43+890.96</f>
        <v>1176.3900000000001</v>
      </c>
    </row>
    <row r="53" spans="1:8" x14ac:dyDescent="0.25">
      <c r="A53" s="7" t="s">
        <v>39</v>
      </c>
      <c r="B53" s="8" t="s">
        <v>11</v>
      </c>
      <c r="C53" s="3"/>
      <c r="D53" s="4" t="s">
        <v>13</v>
      </c>
      <c r="E53" s="7" t="s">
        <v>160</v>
      </c>
      <c r="F53" s="3" t="s">
        <v>161</v>
      </c>
      <c r="G53" s="3" t="s">
        <v>162</v>
      </c>
      <c r="H53" s="9">
        <f>285.43+890.96</f>
        <v>1176.3900000000001</v>
      </c>
    </row>
    <row r="54" spans="1:8" x14ac:dyDescent="0.25">
      <c r="A54" s="7" t="s">
        <v>39</v>
      </c>
      <c r="B54" s="8" t="s">
        <v>11</v>
      </c>
      <c r="C54" s="3"/>
      <c r="D54" s="4" t="s">
        <v>13</v>
      </c>
      <c r="E54" s="7" t="s">
        <v>163</v>
      </c>
      <c r="F54" s="3" t="s">
        <v>164</v>
      </c>
      <c r="G54" s="3" t="s">
        <v>165</v>
      </c>
      <c r="H54" s="9">
        <f>285.43+890.96</f>
        <v>1176.3900000000001</v>
      </c>
    </row>
    <row r="55" spans="1:8" x14ac:dyDescent="0.25">
      <c r="A55" s="7" t="s">
        <v>39</v>
      </c>
      <c r="B55" s="8" t="s">
        <v>11</v>
      </c>
      <c r="C55" s="3"/>
      <c r="D55" s="4" t="s">
        <v>13</v>
      </c>
      <c r="E55" s="7" t="s">
        <v>166</v>
      </c>
      <c r="F55" s="3" t="s">
        <v>167</v>
      </c>
      <c r="G55" s="3" t="s">
        <v>168</v>
      </c>
      <c r="H55" s="9">
        <f>285.43+890.96</f>
        <v>1176.3900000000001</v>
      </c>
    </row>
    <row r="56" spans="1:8" x14ac:dyDescent="0.25">
      <c r="A56" s="7" t="s">
        <v>39</v>
      </c>
      <c r="B56" s="8" t="s">
        <v>11</v>
      </c>
      <c r="C56" s="3"/>
      <c r="D56" s="4" t="s">
        <v>13</v>
      </c>
      <c r="E56" s="7" t="s">
        <v>169</v>
      </c>
      <c r="F56" s="3" t="s">
        <v>170</v>
      </c>
      <c r="G56" s="3" t="s">
        <v>171</v>
      </c>
      <c r="H56" s="9">
        <v>285.43</v>
      </c>
    </row>
    <row r="57" spans="1:8" x14ac:dyDescent="0.25">
      <c r="A57" s="7" t="s">
        <v>39</v>
      </c>
      <c r="B57" s="8" t="s">
        <v>11</v>
      </c>
      <c r="C57" s="3"/>
      <c r="D57" s="4" t="s">
        <v>13</v>
      </c>
      <c r="E57" s="7" t="s">
        <v>172</v>
      </c>
      <c r="F57" s="3" t="s">
        <v>173</v>
      </c>
      <c r="G57" s="3" t="s">
        <v>174</v>
      </c>
      <c r="H57" s="9">
        <f>285.43+890.96</f>
        <v>1176.3900000000001</v>
      </c>
    </row>
    <row r="58" spans="1:8" x14ac:dyDescent="0.25">
      <c r="A58" s="7" t="s">
        <v>39</v>
      </c>
      <c r="B58" s="8" t="s">
        <v>11</v>
      </c>
      <c r="C58" s="3"/>
      <c r="D58" s="4" t="s">
        <v>13</v>
      </c>
      <c r="E58" s="7" t="s">
        <v>175</v>
      </c>
      <c r="F58" s="3" t="s">
        <v>176</v>
      </c>
      <c r="G58" s="3" t="s">
        <v>177</v>
      </c>
      <c r="H58" s="9">
        <f>285.43+890.96</f>
        <v>1176.3900000000001</v>
      </c>
    </row>
    <row r="59" spans="1:8" x14ac:dyDescent="0.25">
      <c r="A59" s="7" t="s">
        <v>39</v>
      </c>
      <c r="B59" s="8" t="s">
        <v>11</v>
      </c>
      <c r="C59" s="3"/>
      <c r="D59" s="4" t="s">
        <v>13</v>
      </c>
      <c r="E59" s="7" t="s">
        <v>178</v>
      </c>
      <c r="F59" s="3" t="s">
        <v>179</v>
      </c>
      <c r="G59" s="3" t="s">
        <v>180</v>
      </c>
      <c r="H59" s="9">
        <f>285.43+890.96</f>
        <v>1176.3900000000001</v>
      </c>
    </row>
    <row r="60" spans="1:8" x14ac:dyDescent="0.25">
      <c r="A60" s="7" t="s">
        <v>39</v>
      </c>
      <c r="B60" s="8" t="s">
        <v>11</v>
      </c>
      <c r="C60" s="3"/>
      <c r="D60" s="4" t="s">
        <v>13</v>
      </c>
      <c r="E60" s="7" t="s">
        <v>181</v>
      </c>
      <c r="F60" s="3" t="s">
        <v>182</v>
      </c>
      <c r="G60" s="3" t="s">
        <v>183</v>
      </c>
      <c r="H60" s="9">
        <f>285.65+891.03</f>
        <v>1176.6799999999998</v>
      </c>
    </row>
    <row r="61" spans="1:8" x14ac:dyDescent="0.25">
      <c r="A61" s="7" t="s">
        <v>39</v>
      </c>
      <c r="B61" s="8" t="s">
        <v>11</v>
      </c>
      <c r="C61" s="3"/>
      <c r="D61" s="4" t="s">
        <v>13</v>
      </c>
      <c r="E61" s="3" t="s">
        <v>184</v>
      </c>
      <c r="F61" s="3" t="s">
        <v>185</v>
      </c>
      <c r="G61" s="3" t="s">
        <v>186</v>
      </c>
      <c r="H61" s="9">
        <v>100</v>
      </c>
    </row>
    <row r="62" spans="1:8" x14ac:dyDescent="0.25">
      <c r="A62" s="7" t="s">
        <v>39</v>
      </c>
      <c r="B62" s="8" t="s">
        <v>11</v>
      </c>
      <c r="C62" s="3"/>
      <c r="D62" s="4" t="s">
        <v>13</v>
      </c>
      <c r="E62" s="3" t="s">
        <v>187</v>
      </c>
      <c r="F62" s="3" t="s">
        <v>188</v>
      </c>
      <c r="G62" s="3" t="s">
        <v>189</v>
      </c>
      <c r="H62" s="9">
        <v>100</v>
      </c>
    </row>
    <row r="63" spans="1:8" x14ac:dyDescent="0.25">
      <c r="A63" s="7" t="s">
        <v>39</v>
      </c>
      <c r="B63" s="8" t="s">
        <v>11</v>
      </c>
      <c r="C63" s="3"/>
      <c r="D63" s="4" t="s">
        <v>13</v>
      </c>
      <c r="E63" s="3" t="s">
        <v>190</v>
      </c>
      <c r="F63" s="3" t="s">
        <v>191</v>
      </c>
      <c r="G63" s="3" t="s">
        <v>192</v>
      </c>
      <c r="H63" s="9">
        <v>100</v>
      </c>
    </row>
    <row r="64" spans="1:8" x14ac:dyDescent="0.25">
      <c r="A64" s="7" t="s">
        <v>39</v>
      </c>
      <c r="B64" s="8" t="s">
        <v>11</v>
      </c>
      <c r="C64" s="3"/>
      <c r="D64" s="4" t="s">
        <v>13</v>
      </c>
      <c r="E64" s="3" t="s">
        <v>193</v>
      </c>
      <c r="F64" s="3" t="s">
        <v>194</v>
      </c>
      <c r="G64" s="3" t="s">
        <v>195</v>
      </c>
      <c r="H64" s="9">
        <v>100</v>
      </c>
    </row>
    <row r="65" spans="1:8" x14ac:dyDescent="0.25">
      <c r="A65" s="7" t="s">
        <v>39</v>
      </c>
      <c r="B65" s="8" t="s">
        <v>11</v>
      </c>
      <c r="C65" s="3"/>
      <c r="D65" s="4" t="s">
        <v>13</v>
      </c>
      <c r="E65" s="7" t="s">
        <v>196</v>
      </c>
      <c r="F65" s="3" t="s">
        <v>197</v>
      </c>
      <c r="G65" s="3" t="s">
        <v>198</v>
      </c>
      <c r="H65" s="9">
        <f>292.35+343</f>
        <v>635.35</v>
      </c>
    </row>
    <row r="66" spans="1:8" x14ac:dyDescent="0.25">
      <c r="A66" s="7" t="s">
        <v>39</v>
      </c>
      <c r="B66" s="8" t="s">
        <v>11</v>
      </c>
      <c r="C66" s="3"/>
      <c r="D66" s="4" t="s">
        <v>13</v>
      </c>
      <c r="E66" s="7" t="s">
        <v>199</v>
      </c>
      <c r="F66" s="3" t="s">
        <v>200</v>
      </c>
      <c r="G66" s="3" t="s">
        <v>201</v>
      </c>
      <c r="H66" s="9">
        <f>292.35+85.46+343</f>
        <v>720.81</v>
      </c>
    </row>
    <row r="67" spans="1:8" x14ac:dyDescent="0.25">
      <c r="A67" s="7" t="s">
        <v>39</v>
      </c>
      <c r="B67" s="8" t="s">
        <v>11</v>
      </c>
      <c r="C67" s="3"/>
      <c r="D67" s="4" t="s">
        <v>13</v>
      </c>
      <c r="E67" s="7" t="s">
        <v>202</v>
      </c>
      <c r="F67" s="3" t="s">
        <v>203</v>
      </c>
      <c r="G67" s="3" t="s">
        <v>204</v>
      </c>
      <c r="H67" s="9">
        <f>95.49+85.46</f>
        <v>180.95</v>
      </c>
    </row>
    <row r="68" spans="1:8" x14ac:dyDescent="0.25">
      <c r="A68" s="7" t="s">
        <v>39</v>
      </c>
      <c r="B68" s="8" t="s">
        <v>11</v>
      </c>
      <c r="C68" s="3"/>
      <c r="D68" s="4" t="s">
        <v>13</v>
      </c>
      <c r="E68" s="7" t="s">
        <v>205</v>
      </c>
      <c r="F68" s="3" t="s">
        <v>206</v>
      </c>
      <c r="G68" s="3" t="s">
        <v>207</v>
      </c>
      <c r="H68" s="9">
        <v>292.35000000000002</v>
      </c>
    </row>
    <row r="69" spans="1:8" x14ac:dyDescent="0.25">
      <c r="A69" s="7" t="s">
        <v>39</v>
      </c>
      <c r="B69" s="8" t="s">
        <v>11</v>
      </c>
      <c r="C69" s="3"/>
      <c r="D69" s="4" t="s">
        <v>13</v>
      </c>
      <c r="E69" s="7" t="s">
        <v>208</v>
      </c>
      <c r="F69" s="3" t="s">
        <v>209</v>
      </c>
      <c r="G69" s="3" t="s">
        <v>210</v>
      </c>
      <c r="H69" s="9">
        <v>292.35000000000002</v>
      </c>
    </row>
    <row r="70" spans="1:8" x14ac:dyDescent="0.25">
      <c r="A70" s="7" t="s">
        <v>39</v>
      </c>
      <c r="B70" s="8" t="s">
        <v>11</v>
      </c>
      <c r="C70" s="3"/>
      <c r="D70" s="4" t="s">
        <v>13</v>
      </c>
      <c r="E70" s="7" t="s">
        <v>211</v>
      </c>
      <c r="F70" s="3" t="s">
        <v>212</v>
      </c>
      <c r="G70" s="3" t="s">
        <v>213</v>
      </c>
      <c r="H70" s="9">
        <f>292.35+85.46</f>
        <v>377.81</v>
      </c>
    </row>
    <row r="71" spans="1:8" x14ac:dyDescent="0.25">
      <c r="A71" s="7" t="s">
        <v>39</v>
      </c>
      <c r="B71" s="8" t="s">
        <v>11</v>
      </c>
      <c r="C71" s="3"/>
      <c r="D71" s="4" t="s">
        <v>13</v>
      </c>
      <c r="E71" s="7" t="s">
        <v>214</v>
      </c>
      <c r="F71" s="3" t="s">
        <v>215</v>
      </c>
      <c r="G71" s="3" t="s">
        <v>216</v>
      </c>
      <c r="H71" s="9">
        <v>95.45</v>
      </c>
    </row>
    <row r="72" spans="1:8" x14ac:dyDescent="0.25">
      <c r="A72" s="7" t="s">
        <v>39</v>
      </c>
      <c r="B72" s="8" t="s">
        <v>11</v>
      </c>
      <c r="C72" s="3"/>
      <c r="D72" s="4" t="s">
        <v>13</v>
      </c>
      <c r="E72" s="7" t="s">
        <v>217</v>
      </c>
      <c r="F72" s="3" t="s">
        <v>218</v>
      </c>
      <c r="G72" s="3" t="s">
        <v>219</v>
      </c>
      <c r="H72" s="9">
        <v>292.35000000000002</v>
      </c>
    </row>
    <row r="73" spans="1:8" x14ac:dyDescent="0.25">
      <c r="A73" s="7" t="s">
        <v>39</v>
      </c>
      <c r="B73" s="8" t="s">
        <v>11</v>
      </c>
      <c r="C73" s="3"/>
      <c r="D73" s="4" t="s">
        <v>13</v>
      </c>
      <c r="E73" s="7" t="s">
        <v>220</v>
      </c>
      <c r="F73" s="3" t="s">
        <v>221</v>
      </c>
      <c r="G73" s="3" t="s">
        <v>222</v>
      </c>
      <c r="H73" s="9">
        <v>95.45</v>
      </c>
    </row>
    <row r="74" spans="1:8" x14ac:dyDescent="0.25">
      <c r="A74" s="7" t="s">
        <v>39</v>
      </c>
      <c r="B74" s="8" t="s">
        <v>11</v>
      </c>
      <c r="C74" s="3"/>
      <c r="D74" s="4" t="s">
        <v>13</v>
      </c>
      <c r="E74" s="7" t="s">
        <v>223</v>
      </c>
      <c r="F74" s="3" t="s">
        <v>224</v>
      </c>
      <c r="G74" s="3" t="s">
        <v>225</v>
      </c>
      <c r="H74" s="9">
        <f>292.35+85.46</f>
        <v>377.81</v>
      </c>
    </row>
    <row r="75" spans="1:8" x14ac:dyDescent="0.25">
      <c r="A75" s="7" t="s">
        <v>39</v>
      </c>
      <c r="B75" s="8" t="s">
        <v>11</v>
      </c>
      <c r="C75" s="3"/>
      <c r="D75" s="4" t="s">
        <v>13</v>
      </c>
      <c r="E75" s="7" t="s">
        <v>226</v>
      </c>
      <c r="F75" s="3" t="s">
        <v>227</v>
      </c>
      <c r="G75" s="3" t="s">
        <v>228</v>
      </c>
      <c r="H75" s="9">
        <f>292.4+85.46</f>
        <v>377.85999999999996</v>
      </c>
    </row>
    <row r="76" spans="1:8" x14ac:dyDescent="0.25">
      <c r="A76" s="7" t="s">
        <v>39</v>
      </c>
      <c r="B76" s="8" t="s">
        <v>11</v>
      </c>
      <c r="C76" s="3"/>
      <c r="D76" s="4" t="s">
        <v>13</v>
      </c>
      <c r="E76" s="3" t="s">
        <v>229</v>
      </c>
      <c r="F76" s="3" t="s">
        <v>230</v>
      </c>
      <c r="G76" s="3" t="s">
        <v>231</v>
      </c>
      <c r="H76" s="9">
        <f>55.55+2861.33+368.07</f>
        <v>3284.9500000000003</v>
      </c>
    </row>
    <row r="77" spans="1:8" x14ac:dyDescent="0.25">
      <c r="A77" s="7" t="s">
        <v>39</v>
      </c>
      <c r="B77" s="8" t="s">
        <v>11</v>
      </c>
      <c r="C77" s="3"/>
      <c r="D77" s="4" t="s">
        <v>13</v>
      </c>
      <c r="E77" s="3" t="s">
        <v>232</v>
      </c>
      <c r="F77" s="3" t="s">
        <v>233</v>
      </c>
      <c r="G77" s="3" t="s">
        <v>234</v>
      </c>
      <c r="H77" s="9">
        <f>55.55+2861.33+368.08</f>
        <v>3284.96</v>
      </c>
    </row>
    <row r="78" spans="1:8" x14ac:dyDescent="0.25">
      <c r="A78" s="7" t="s">
        <v>39</v>
      </c>
      <c r="B78" s="8" t="s">
        <v>11</v>
      </c>
      <c r="C78" s="3"/>
      <c r="D78" s="4" t="s">
        <v>13</v>
      </c>
      <c r="E78" s="3" t="s">
        <v>235</v>
      </c>
      <c r="F78" s="3" t="s">
        <v>236</v>
      </c>
      <c r="G78" s="3" t="s">
        <v>237</v>
      </c>
      <c r="H78" s="9">
        <f t="shared" ref="H78:H82" si="2">55.55+2861.33</f>
        <v>2916.88</v>
      </c>
    </row>
    <row r="79" spans="1:8" x14ac:dyDescent="0.25">
      <c r="A79" s="7" t="s">
        <v>39</v>
      </c>
      <c r="B79" s="8" t="s">
        <v>11</v>
      </c>
      <c r="C79" s="3"/>
      <c r="D79" s="4" t="s">
        <v>13</v>
      </c>
      <c r="E79" s="3" t="s">
        <v>238</v>
      </c>
      <c r="F79" s="3" t="s">
        <v>239</v>
      </c>
      <c r="G79" s="3" t="s">
        <v>240</v>
      </c>
      <c r="H79" s="9">
        <f>55.55+2861.33+368.07</f>
        <v>3284.9500000000003</v>
      </c>
    </row>
    <row r="80" spans="1:8" x14ac:dyDescent="0.25">
      <c r="A80" s="7" t="s">
        <v>39</v>
      </c>
      <c r="B80" s="8" t="s">
        <v>11</v>
      </c>
      <c r="C80" s="3"/>
      <c r="D80" s="4" t="s">
        <v>13</v>
      </c>
      <c r="E80" s="3" t="s">
        <v>241</v>
      </c>
      <c r="F80" s="3" t="s">
        <v>242</v>
      </c>
      <c r="G80" s="3" t="s">
        <v>243</v>
      </c>
      <c r="H80" s="9">
        <f>55.55+2861.33+368.07</f>
        <v>3284.9500000000003</v>
      </c>
    </row>
    <row r="81" spans="1:8" x14ac:dyDescent="0.25">
      <c r="A81" s="7" t="s">
        <v>39</v>
      </c>
      <c r="B81" s="8" t="s">
        <v>11</v>
      </c>
      <c r="C81" s="3"/>
      <c r="D81" s="4" t="s">
        <v>13</v>
      </c>
      <c r="E81" s="3" t="s">
        <v>244</v>
      </c>
      <c r="F81" s="3" t="s">
        <v>167</v>
      </c>
      <c r="G81" s="3" t="s">
        <v>168</v>
      </c>
      <c r="H81" s="9">
        <f t="shared" si="2"/>
        <v>2916.88</v>
      </c>
    </row>
    <row r="82" spans="1:8" x14ac:dyDescent="0.25">
      <c r="A82" s="7" t="s">
        <v>39</v>
      </c>
      <c r="B82" s="8" t="s">
        <v>11</v>
      </c>
      <c r="C82" s="3"/>
      <c r="D82" s="4" t="s">
        <v>13</v>
      </c>
      <c r="E82" s="3" t="s">
        <v>245</v>
      </c>
      <c r="F82" s="3" t="s">
        <v>246</v>
      </c>
      <c r="G82" s="3" t="s">
        <v>247</v>
      </c>
      <c r="H82" s="9">
        <f t="shared" si="2"/>
        <v>2916.88</v>
      </c>
    </row>
    <row r="83" spans="1:8" x14ac:dyDescent="0.25">
      <c r="A83" s="7" t="s">
        <v>39</v>
      </c>
      <c r="B83" s="8" t="s">
        <v>11</v>
      </c>
      <c r="C83" s="3"/>
      <c r="D83" s="4" t="s">
        <v>13</v>
      </c>
      <c r="E83" s="3" t="s">
        <v>248</v>
      </c>
      <c r="F83" s="3" t="s">
        <v>249</v>
      </c>
      <c r="G83" s="3" t="s">
        <v>250</v>
      </c>
      <c r="H83" s="9">
        <f>55.55+2861.33+368.08+600</f>
        <v>3884.96</v>
      </c>
    </row>
    <row r="84" spans="1:8" x14ac:dyDescent="0.25">
      <c r="A84" s="7" t="s">
        <v>39</v>
      </c>
      <c r="B84" s="8" t="s">
        <v>11</v>
      </c>
      <c r="C84" s="3"/>
      <c r="D84" s="4" t="s">
        <v>13</v>
      </c>
      <c r="E84" s="3" t="s">
        <v>251</v>
      </c>
      <c r="F84" s="3" t="s">
        <v>252</v>
      </c>
      <c r="G84" s="3" t="s">
        <v>253</v>
      </c>
      <c r="H84" s="9">
        <f>55.55+2861.33+0.03+368.08</f>
        <v>3284.9900000000002</v>
      </c>
    </row>
    <row r="85" spans="1:8" x14ac:dyDescent="0.25">
      <c r="A85" s="7" t="s">
        <v>39</v>
      </c>
      <c r="B85" s="8" t="s">
        <v>11</v>
      </c>
      <c r="C85" s="3"/>
      <c r="D85" s="4" t="s">
        <v>13</v>
      </c>
      <c r="E85" s="3" t="s">
        <v>254</v>
      </c>
      <c r="F85" s="3" t="s">
        <v>255</v>
      </c>
      <c r="G85" s="3" t="s">
        <v>256</v>
      </c>
      <c r="H85" s="5">
        <v>76</v>
      </c>
    </row>
    <row r="86" spans="1:8" x14ac:dyDescent="0.25">
      <c r="A86" s="7" t="s">
        <v>39</v>
      </c>
      <c r="B86" s="8" t="s">
        <v>11</v>
      </c>
      <c r="C86" s="3"/>
      <c r="D86" s="4" t="s">
        <v>13</v>
      </c>
      <c r="E86" s="3" t="s">
        <v>257</v>
      </c>
      <c r="F86" s="3" t="s">
        <v>258</v>
      </c>
      <c r="G86" s="3" t="s">
        <v>259</v>
      </c>
      <c r="H86" s="5">
        <v>76</v>
      </c>
    </row>
    <row r="87" spans="1:8" x14ac:dyDescent="0.25">
      <c r="A87" s="7" t="s">
        <v>39</v>
      </c>
      <c r="B87" s="8" t="s">
        <v>11</v>
      </c>
      <c r="C87" s="3"/>
      <c r="D87" s="4" t="s">
        <v>13</v>
      </c>
      <c r="E87" s="3" t="s">
        <v>260</v>
      </c>
      <c r="F87" s="3" t="s">
        <v>261</v>
      </c>
      <c r="G87" s="3" t="s">
        <v>262</v>
      </c>
      <c r="H87" s="5">
        <v>76</v>
      </c>
    </row>
    <row r="88" spans="1:8" x14ac:dyDescent="0.25">
      <c r="A88" s="7" t="s">
        <v>39</v>
      </c>
      <c r="B88" s="8" t="s">
        <v>11</v>
      </c>
      <c r="C88" s="3"/>
      <c r="D88" s="4" t="s">
        <v>13</v>
      </c>
      <c r="E88" s="3" t="s">
        <v>263</v>
      </c>
      <c r="F88" s="3" t="s">
        <v>264</v>
      </c>
      <c r="G88" s="3" t="s">
        <v>265</v>
      </c>
      <c r="H88" s="5">
        <v>76</v>
      </c>
    </row>
    <row r="89" spans="1:8" x14ac:dyDescent="0.25">
      <c r="A89" s="7" t="s">
        <v>39</v>
      </c>
      <c r="B89" s="8" t="s">
        <v>11</v>
      </c>
      <c r="C89" s="3"/>
      <c r="D89" s="4" t="s">
        <v>13</v>
      </c>
      <c r="E89" s="3" t="s">
        <v>266</v>
      </c>
      <c r="F89" s="3" t="s">
        <v>267</v>
      </c>
      <c r="G89" s="3" t="s">
        <v>268</v>
      </c>
      <c r="H89" s="5">
        <v>76</v>
      </c>
    </row>
    <row r="90" spans="1:8" x14ac:dyDescent="0.25">
      <c r="A90" s="7" t="s">
        <v>39</v>
      </c>
      <c r="B90" s="8" t="s">
        <v>11</v>
      </c>
      <c r="C90" s="3"/>
      <c r="D90" s="4" t="s">
        <v>13</v>
      </c>
      <c r="E90" s="3" t="s">
        <v>269</v>
      </c>
      <c r="F90" s="3" t="s">
        <v>270</v>
      </c>
      <c r="G90" s="3" t="s">
        <v>271</v>
      </c>
      <c r="H90" s="5">
        <v>620.5</v>
      </c>
    </row>
    <row r="91" spans="1:8" x14ac:dyDescent="0.25">
      <c r="A91" s="7" t="s">
        <v>39</v>
      </c>
      <c r="B91" s="8" t="s">
        <v>11</v>
      </c>
      <c r="C91" s="3"/>
      <c r="D91" s="4" t="s">
        <v>13</v>
      </c>
      <c r="E91" s="3" t="s">
        <v>272</v>
      </c>
      <c r="F91" s="10" t="s">
        <v>273</v>
      </c>
      <c r="G91" s="10" t="s">
        <v>274</v>
      </c>
      <c r="H91" s="5">
        <v>63.8</v>
      </c>
    </row>
    <row r="92" spans="1:8" x14ac:dyDescent="0.25">
      <c r="A92" s="7" t="s">
        <v>39</v>
      </c>
      <c r="B92" s="8" t="s">
        <v>11</v>
      </c>
      <c r="C92" s="3"/>
      <c r="D92" s="4" t="s">
        <v>13</v>
      </c>
      <c r="E92" s="3" t="s">
        <v>275</v>
      </c>
      <c r="F92" s="10" t="s">
        <v>276</v>
      </c>
      <c r="G92" s="10" t="s">
        <v>277</v>
      </c>
      <c r="H92" s="5">
        <v>63.8</v>
      </c>
    </row>
    <row r="93" spans="1:8" x14ac:dyDescent="0.25">
      <c r="A93" s="7" t="s">
        <v>39</v>
      </c>
      <c r="B93" s="8" t="s">
        <v>11</v>
      </c>
      <c r="C93" s="3"/>
      <c r="D93" s="4" t="s">
        <v>13</v>
      </c>
      <c r="E93" s="3" t="s">
        <v>278</v>
      </c>
      <c r="F93" s="10" t="s">
        <v>279</v>
      </c>
      <c r="G93" s="10" t="s">
        <v>280</v>
      </c>
      <c r="H93" s="5">
        <v>63.8</v>
      </c>
    </row>
    <row r="94" spans="1:8" x14ac:dyDescent="0.25">
      <c r="A94" s="7" t="s">
        <v>39</v>
      </c>
      <c r="B94" s="8" t="s">
        <v>11</v>
      </c>
      <c r="C94" s="3"/>
      <c r="D94" s="4" t="s">
        <v>13</v>
      </c>
      <c r="E94" s="3" t="s">
        <v>281</v>
      </c>
      <c r="F94" s="10" t="s">
        <v>282</v>
      </c>
      <c r="G94" s="10" t="s">
        <v>283</v>
      </c>
      <c r="H94" s="5">
        <v>63.8</v>
      </c>
    </row>
    <row r="95" spans="1:8" x14ac:dyDescent="0.25">
      <c r="A95" s="7" t="s">
        <v>39</v>
      </c>
      <c r="B95" s="8" t="s">
        <v>11</v>
      </c>
      <c r="C95" s="3"/>
      <c r="D95" s="4" t="s">
        <v>13</v>
      </c>
      <c r="E95" s="3" t="s">
        <v>284</v>
      </c>
      <c r="F95" s="10" t="s">
        <v>285</v>
      </c>
      <c r="G95" s="10" t="s">
        <v>286</v>
      </c>
      <c r="H95" s="5">
        <v>63.8</v>
      </c>
    </row>
    <row r="96" spans="1:8" x14ac:dyDescent="0.25">
      <c r="A96" s="7" t="s">
        <v>39</v>
      </c>
      <c r="B96" s="8" t="s">
        <v>11</v>
      </c>
      <c r="C96" s="3"/>
      <c r="D96" s="4" t="s">
        <v>13</v>
      </c>
      <c r="E96" s="3" t="s">
        <v>287</v>
      </c>
      <c r="F96" s="10" t="s">
        <v>288</v>
      </c>
      <c r="G96" s="10" t="s">
        <v>289</v>
      </c>
      <c r="H96" s="5">
        <v>63.8</v>
      </c>
    </row>
    <row r="97" spans="1:8" x14ac:dyDescent="0.25">
      <c r="A97" s="7" t="s">
        <v>39</v>
      </c>
      <c r="B97" s="8" t="s">
        <v>11</v>
      </c>
      <c r="C97" s="3"/>
      <c r="D97" s="4" t="s">
        <v>13</v>
      </c>
      <c r="E97" s="3" t="s">
        <v>290</v>
      </c>
      <c r="F97" s="10" t="s">
        <v>291</v>
      </c>
      <c r="G97" s="10" t="s">
        <v>292</v>
      </c>
      <c r="H97" s="5">
        <v>63.8</v>
      </c>
    </row>
    <row r="98" spans="1:8" x14ac:dyDescent="0.25">
      <c r="A98" s="7" t="s">
        <v>39</v>
      </c>
      <c r="B98" s="8" t="s">
        <v>11</v>
      </c>
      <c r="C98" s="3"/>
      <c r="D98" s="4" t="s">
        <v>13</v>
      </c>
      <c r="E98" s="3" t="s">
        <v>293</v>
      </c>
      <c r="F98" s="10" t="s">
        <v>294</v>
      </c>
      <c r="G98" s="10" t="s">
        <v>295</v>
      </c>
      <c r="H98" s="5">
        <v>63.8</v>
      </c>
    </row>
    <row r="99" spans="1:8" x14ac:dyDescent="0.25">
      <c r="A99" s="7" t="s">
        <v>39</v>
      </c>
      <c r="B99" s="8" t="s">
        <v>11</v>
      </c>
      <c r="C99" s="3"/>
      <c r="D99" s="4" t="s">
        <v>13</v>
      </c>
      <c r="E99" s="3" t="s">
        <v>296</v>
      </c>
      <c r="F99" s="10" t="s">
        <v>297</v>
      </c>
      <c r="G99" s="10" t="s">
        <v>298</v>
      </c>
      <c r="H99" s="5">
        <v>63.8</v>
      </c>
    </row>
    <row r="100" spans="1:8" x14ac:dyDescent="0.25">
      <c r="A100" s="7" t="s">
        <v>39</v>
      </c>
      <c r="B100" s="8" t="s">
        <v>11</v>
      </c>
      <c r="C100" s="3"/>
      <c r="D100" s="4" t="s">
        <v>13</v>
      </c>
      <c r="E100" s="3" t="s">
        <v>299</v>
      </c>
      <c r="F100" s="10" t="s">
        <v>300</v>
      </c>
      <c r="G100" s="10" t="s">
        <v>301</v>
      </c>
      <c r="H100" s="5">
        <v>63.8</v>
      </c>
    </row>
    <row r="101" spans="1:8" x14ac:dyDescent="0.25">
      <c r="A101" s="7" t="s">
        <v>39</v>
      </c>
      <c r="B101" s="8" t="s">
        <v>11</v>
      </c>
      <c r="C101" s="3"/>
      <c r="D101" s="4" t="s">
        <v>13</v>
      </c>
      <c r="E101" s="3" t="s">
        <v>302</v>
      </c>
      <c r="F101" s="10" t="s">
        <v>303</v>
      </c>
      <c r="G101" s="10" t="s">
        <v>304</v>
      </c>
      <c r="H101" s="5">
        <v>63.8</v>
      </c>
    </row>
    <row r="102" spans="1:8" x14ac:dyDescent="0.25">
      <c r="A102" s="7" t="s">
        <v>39</v>
      </c>
      <c r="B102" s="8" t="s">
        <v>11</v>
      </c>
      <c r="C102" s="3"/>
      <c r="D102" s="4" t="s">
        <v>13</v>
      </c>
      <c r="E102" s="3" t="s">
        <v>305</v>
      </c>
      <c r="F102" s="10" t="s">
        <v>306</v>
      </c>
      <c r="G102" s="10" t="s">
        <v>307</v>
      </c>
      <c r="H102" s="5">
        <v>63.8</v>
      </c>
    </row>
    <row r="103" spans="1:8" x14ac:dyDescent="0.25">
      <c r="A103" s="7" t="s">
        <v>39</v>
      </c>
      <c r="B103" s="8" t="s">
        <v>11</v>
      </c>
      <c r="C103" s="3"/>
      <c r="D103" s="4" t="s">
        <v>13</v>
      </c>
      <c r="E103" s="3" t="s">
        <v>308</v>
      </c>
      <c r="F103" s="10" t="s">
        <v>309</v>
      </c>
      <c r="G103" s="10" t="s">
        <v>310</v>
      </c>
      <c r="H103" s="5">
        <v>2000</v>
      </c>
    </row>
    <row r="104" spans="1:8" x14ac:dyDescent="0.25">
      <c r="A104" s="7" t="s">
        <v>39</v>
      </c>
      <c r="B104" s="8" t="s">
        <v>11</v>
      </c>
      <c r="C104" s="3"/>
      <c r="D104" s="4" t="s">
        <v>13</v>
      </c>
      <c r="E104" s="3" t="s">
        <v>311</v>
      </c>
      <c r="F104" s="10" t="s">
        <v>312</v>
      </c>
      <c r="G104" s="10" t="s">
        <v>313</v>
      </c>
      <c r="H104" s="5">
        <v>261.67</v>
      </c>
    </row>
    <row r="105" spans="1:8" x14ac:dyDescent="0.25">
      <c r="A105" s="7" t="s">
        <v>39</v>
      </c>
      <c r="B105" s="8" t="s">
        <v>11</v>
      </c>
      <c r="C105" s="3"/>
      <c r="D105" s="4" t="s">
        <v>13</v>
      </c>
      <c r="E105" s="3" t="s">
        <v>314</v>
      </c>
      <c r="F105" s="10" t="s">
        <v>71</v>
      </c>
      <c r="G105" s="10" t="s">
        <v>72</v>
      </c>
      <c r="H105" s="5">
        <v>261.67</v>
      </c>
    </row>
    <row r="106" spans="1:8" x14ac:dyDescent="0.25">
      <c r="A106" s="7" t="s">
        <v>39</v>
      </c>
      <c r="B106" s="8" t="s">
        <v>11</v>
      </c>
      <c r="C106" s="3"/>
      <c r="D106" s="4" t="s">
        <v>13</v>
      </c>
      <c r="E106" s="3" t="s">
        <v>315</v>
      </c>
      <c r="F106" s="10" t="s">
        <v>316</v>
      </c>
      <c r="G106" s="10" t="s">
        <v>317</v>
      </c>
      <c r="H106" s="5">
        <v>85.46</v>
      </c>
    </row>
    <row r="107" spans="1:8" x14ac:dyDescent="0.25">
      <c r="A107" s="7" t="s">
        <v>39</v>
      </c>
      <c r="B107" s="8" t="s">
        <v>11</v>
      </c>
      <c r="C107" s="3"/>
      <c r="D107" s="4" t="s">
        <v>13</v>
      </c>
      <c r="E107" s="3" t="s">
        <v>318</v>
      </c>
      <c r="F107" s="10" t="s">
        <v>319</v>
      </c>
      <c r="G107" s="10" t="s">
        <v>317</v>
      </c>
      <c r="H107" s="5">
        <v>85.46</v>
      </c>
    </row>
    <row r="108" spans="1:8" x14ac:dyDescent="0.25">
      <c r="A108" s="7" t="s">
        <v>39</v>
      </c>
      <c r="B108" s="8" t="s">
        <v>11</v>
      </c>
      <c r="C108" s="3"/>
      <c r="D108" s="4" t="s">
        <v>13</v>
      </c>
      <c r="E108" s="3" t="s">
        <v>320</v>
      </c>
      <c r="F108" s="10" t="s">
        <v>321</v>
      </c>
      <c r="G108" s="10" t="s">
        <v>322</v>
      </c>
      <c r="H108" s="5">
        <v>85.46</v>
      </c>
    </row>
    <row r="109" spans="1:8" x14ac:dyDescent="0.25">
      <c r="A109" s="7" t="s">
        <v>39</v>
      </c>
      <c r="B109" s="8" t="s">
        <v>11</v>
      </c>
      <c r="C109" s="3"/>
      <c r="D109" s="4" t="s">
        <v>13</v>
      </c>
      <c r="E109" s="3" t="s">
        <v>323</v>
      </c>
      <c r="F109" s="10" t="s">
        <v>324</v>
      </c>
      <c r="G109" s="10" t="s">
        <v>325</v>
      </c>
      <c r="H109" s="5">
        <v>85.46</v>
      </c>
    </row>
    <row r="110" spans="1:8" x14ac:dyDescent="0.25">
      <c r="A110" s="7" t="s">
        <v>39</v>
      </c>
      <c r="B110" s="8" t="s">
        <v>11</v>
      </c>
      <c r="C110" s="3"/>
      <c r="D110" s="4" t="s">
        <v>13</v>
      </c>
      <c r="E110" s="3" t="s">
        <v>326</v>
      </c>
      <c r="F110" s="10" t="s">
        <v>327</v>
      </c>
      <c r="G110" s="10" t="s">
        <v>328</v>
      </c>
      <c r="H110" s="5">
        <v>85.46</v>
      </c>
    </row>
    <row r="111" spans="1:8" x14ac:dyDescent="0.25">
      <c r="A111" s="7" t="s">
        <v>39</v>
      </c>
      <c r="B111" s="8" t="s">
        <v>11</v>
      </c>
      <c r="C111" s="3"/>
      <c r="D111" s="4" t="s">
        <v>13</v>
      </c>
      <c r="E111" s="3" t="s">
        <v>329</v>
      </c>
      <c r="F111" s="10" t="s">
        <v>330</v>
      </c>
      <c r="G111" s="10" t="s">
        <v>331</v>
      </c>
      <c r="H111" s="5">
        <v>85.46</v>
      </c>
    </row>
    <row r="112" spans="1:8" x14ac:dyDescent="0.25">
      <c r="A112" s="7" t="s">
        <v>39</v>
      </c>
      <c r="B112" s="8" t="s">
        <v>11</v>
      </c>
      <c r="C112" s="3"/>
      <c r="D112" s="4" t="s">
        <v>13</v>
      </c>
      <c r="E112" s="3" t="s">
        <v>332</v>
      </c>
      <c r="F112" s="10" t="s">
        <v>333</v>
      </c>
      <c r="G112" s="10" t="s">
        <v>334</v>
      </c>
      <c r="H112" s="5">
        <v>85.46</v>
      </c>
    </row>
    <row r="113" spans="1:10" x14ac:dyDescent="0.25">
      <c r="A113" s="7" t="s">
        <v>39</v>
      </c>
      <c r="B113" s="8" t="s">
        <v>11</v>
      </c>
      <c r="C113" s="3"/>
      <c r="D113" s="4" t="s">
        <v>13</v>
      </c>
      <c r="E113" s="3" t="s">
        <v>335</v>
      </c>
      <c r="F113" s="10" t="s">
        <v>336</v>
      </c>
      <c r="G113" s="10" t="s">
        <v>337</v>
      </c>
      <c r="H113" s="5">
        <v>85.46</v>
      </c>
    </row>
    <row r="114" spans="1:10" x14ac:dyDescent="0.25">
      <c r="A114" s="7" t="s">
        <v>39</v>
      </c>
      <c r="B114" s="8" t="s">
        <v>11</v>
      </c>
      <c r="C114" s="3"/>
      <c r="D114" s="4" t="s">
        <v>13</v>
      </c>
      <c r="E114" s="3" t="s">
        <v>338</v>
      </c>
      <c r="F114" s="10" t="s">
        <v>339</v>
      </c>
      <c r="G114" s="10" t="s">
        <v>340</v>
      </c>
      <c r="H114" s="5">
        <v>368.08</v>
      </c>
    </row>
    <row r="115" spans="1:10" x14ac:dyDescent="0.25">
      <c r="A115" s="7" t="s">
        <v>39</v>
      </c>
      <c r="B115" s="8" t="s">
        <v>11</v>
      </c>
      <c r="C115" s="3"/>
      <c r="D115" s="4" t="s">
        <v>13</v>
      </c>
      <c r="E115" s="3" t="s">
        <v>341</v>
      </c>
      <c r="F115" s="10" t="s">
        <v>342</v>
      </c>
      <c r="G115" s="10" t="s">
        <v>343</v>
      </c>
      <c r="H115" s="5">
        <v>368.08</v>
      </c>
    </row>
    <row r="116" spans="1:10" x14ac:dyDescent="0.25">
      <c r="A116" s="7" t="s">
        <v>39</v>
      </c>
      <c r="B116" s="8" t="s">
        <v>11</v>
      </c>
      <c r="C116" s="3"/>
      <c r="D116" s="4" t="s">
        <v>13</v>
      </c>
      <c r="E116" s="3" t="s">
        <v>344</v>
      </c>
      <c r="F116" s="10" t="s">
        <v>345</v>
      </c>
      <c r="G116" s="10" t="s">
        <v>346</v>
      </c>
      <c r="H116" s="5">
        <v>368.08</v>
      </c>
    </row>
    <row r="117" spans="1:10" x14ac:dyDescent="0.25">
      <c r="A117" s="7" t="s">
        <v>39</v>
      </c>
      <c r="B117" s="8" t="s">
        <v>11</v>
      </c>
      <c r="C117" s="3"/>
      <c r="D117" s="4" t="s">
        <v>13</v>
      </c>
      <c r="E117" s="3" t="s">
        <v>347</v>
      </c>
      <c r="F117" s="10" t="s">
        <v>348</v>
      </c>
      <c r="G117" s="10" t="s">
        <v>349</v>
      </c>
      <c r="H117" s="5">
        <v>368.08</v>
      </c>
    </row>
    <row r="118" spans="1:10" x14ac:dyDescent="0.25">
      <c r="A118" s="7" t="s">
        <v>39</v>
      </c>
      <c r="B118" s="8" t="s">
        <v>11</v>
      </c>
      <c r="C118" s="3"/>
      <c r="D118" s="4" t="s">
        <v>13</v>
      </c>
      <c r="E118" s="3" t="s">
        <v>350</v>
      </c>
      <c r="F118" s="10" t="s">
        <v>351</v>
      </c>
      <c r="G118" s="10" t="s">
        <v>352</v>
      </c>
      <c r="H118" s="5">
        <v>368.08</v>
      </c>
    </row>
    <row r="119" spans="1:10" x14ac:dyDescent="0.25">
      <c r="A119" s="7" t="s">
        <v>39</v>
      </c>
      <c r="B119" s="8" t="s">
        <v>11</v>
      </c>
      <c r="C119" s="3"/>
      <c r="D119" s="4" t="s">
        <v>13</v>
      </c>
      <c r="E119" s="3" t="s">
        <v>353</v>
      </c>
      <c r="F119" s="10" t="s">
        <v>354</v>
      </c>
      <c r="G119" s="10" t="s">
        <v>355</v>
      </c>
      <c r="H119" s="5">
        <v>368.08</v>
      </c>
    </row>
    <row r="120" spans="1:10" x14ac:dyDescent="0.25">
      <c r="A120" s="7" t="s">
        <v>39</v>
      </c>
      <c r="B120" s="8" t="s">
        <v>11</v>
      </c>
      <c r="C120" s="3"/>
      <c r="D120" s="4" t="s">
        <v>13</v>
      </c>
      <c r="E120" s="3" t="s">
        <v>356</v>
      </c>
      <c r="F120" s="10" t="s">
        <v>357</v>
      </c>
      <c r="G120" s="10" t="s">
        <v>358</v>
      </c>
      <c r="H120" s="5">
        <v>368.08</v>
      </c>
      <c r="I120" s="6" t="s">
        <v>12</v>
      </c>
    </row>
    <row r="121" spans="1:10" x14ac:dyDescent="0.25">
      <c r="I121" s="6" t="s">
        <v>12</v>
      </c>
    </row>
    <row r="122" spans="1:10" x14ac:dyDescent="0.25">
      <c r="A122" s="20" t="s">
        <v>360</v>
      </c>
      <c r="B122" s="21"/>
      <c r="C122" s="21"/>
      <c r="D122" s="22"/>
      <c r="E122" s="23"/>
      <c r="I122" s="6" t="s">
        <v>12</v>
      </c>
      <c r="J122" t="s">
        <v>12</v>
      </c>
    </row>
    <row r="123" spans="1:10" x14ac:dyDescent="0.25">
      <c r="I123" s="6" t="s">
        <v>12</v>
      </c>
    </row>
  </sheetData>
  <mergeCells count="3">
    <mergeCell ref="A1:H1"/>
    <mergeCell ref="A2:H2"/>
    <mergeCell ref="A3:H3"/>
  </mergeCells>
  <pageMargins left="0.39370078740157483" right="0.31496062992125984" top="0.39370078740157483" bottom="0.3937007874015748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2013</vt:lpstr>
      <vt:lpstr>'2013'!Área_de_impresión</vt:lpstr>
    </vt:vector>
  </TitlesOfParts>
  <Company>ITSUR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auxAdmon</cp:lastModifiedBy>
  <cp:lastPrinted>2017-07-21T22:59:09Z</cp:lastPrinted>
  <dcterms:created xsi:type="dcterms:W3CDTF">2014-01-30T19:25:33Z</dcterms:created>
  <dcterms:modified xsi:type="dcterms:W3CDTF">2017-07-21T22:59:17Z</dcterms:modified>
</cp:coreProperties>
</file>